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21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1" l="1"/>
  <c r="AE61" i="1"/>
  <c r="AA62" i="1"/>
  <c r="AA61" i="1"/>
  <c r="W62" i="1"/>
  <c r="W61" i="1"/>
  <c r="W60" i="1"/>
  <c r="S62" i="1"/>
  <c r="S61" i="1"/>
  <c r="O62" i="1"/>
  <c r="O61" i="1"/>
  <c r="O60" i="1"/>
  <c r="K62" i="1"/>
  <c r="K61" i="1"/>
  <c r="G62" i="1"/>
  <c r="G61" i="1"/>
  <c r="AE60" i="1"/>
  <c r="AA60" i="1"/>
  <c r="S60" i="1"/>
  <c r="K60" i="1"/>
  <c r="G60" i="1"/>
  <c r="AD59" i="1"/>
  <c r="AC59" i="1"/>
  <c r="Z59" i="1"/>
  <c r="Y59" i="1"/>
  <c r="U59" i="1"/>
  <c r="R59" i="1"/>
  <c r="Q59" i="1"/>
  <c r="N59" i="1"/>
  <c r="M59" i="1"/>
  <c r="J59" i="1"/>
  <c r="I59" i="1"/>
  <c r="F59" i="1"/>
  <c r="G63" i="1" l="1"/>
  <c r="AF59" i="1"/>
  <c r="AB59" i="1"/>
  <c r="X59" i="1"/>
  <c r="T59" i="1"/>
  <c r="P59" i="1"/>
  <c r="L59" i="1"/>
  <c r="H59" i="1"/>
  <c r="E59" i="1" l="1"/>
  <c r="AH62" i="1"/>
  <c r="AH61" i="1"/>
  <c r="AA63" i="1"/>
  <c r="W63" i="1"/>
  <c r="S63" i="1"/>
  <c r="K63" i="1"/>
  <c r="Y64" i="1"/>
  <c r="V59" i="1"/>
  <c r="U64" i="1"/>
  <c r="M64" i="1"/>
  <c r="E64" i="1" l="1"/>
  <c r="AE63" i="1"/>
  <c r="Q64" i="1"/>
  <c r="AH60" i="1"/>
  <c r="O63" i="1"/>
  <c r="AH66" i="1"/>
  <c r="AC64" i="1"/>
  <c r="I64" i="1"/>
  <c r="AH63" i="1" l="1"/>
  <c r="AH64" i="1"/>
</calcChain>
</file>

<file path=xl/sharedStrings.xml><?xml version="1.0" encoding="utf-8"?>
<sst xmlns="http://schemas.openxmlformats.org/spreadsheetml/2006/main" count="317" uniqueCount="212">
  <si>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</si>
  <si>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</si>
  <si>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</si>
  <si>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</si>
  <si>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</si>
  <si>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</si>
  <si>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</si>
  <si>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</si>
  <si>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</si>
  <si>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</si>
  <si>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</si>
  <si>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</si>
  <si>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</si>
  <si>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</si>
  <si>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</si>
  <si>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</si>
  <si>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</si>
  <si>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</si>
  <si>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</si>
  <si>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</si>
  <si>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Matematika szigorlat</t>
  </si>
  <si>
    <t>s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</si>
  <si>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</si>
  <si>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</si>
  <si>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</si>
  <si>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</si>
  <si>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</si>
  <si>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</si>
  <si>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</si>
  <si>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</si>
  <si>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</si>
  <si>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</si>
  <si>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</si>
  <si>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</si>
  <si>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</si>
  <si>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</si>
  <si>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</si>
  <si>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</si>
  <si>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</si>
  <si>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</si>
  <si>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</si>
  <si>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</si>
  <si>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</si>
  <si>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</si>
  <si>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</si>
  <si>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</si>
  <si>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</si>
  <si>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</si>
  <si>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</si>
  <si>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</si>
  <si>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</si>
  <si>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</si>
  <si>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</si>
  <si>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</si>
  <si>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</si>
  <si>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</si>
  <si>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</si>
  <si>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</si>
  <si>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</si>
  <si>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</si>
  <si>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</si>
  <si>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</si>
  <si>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</si>
  <si>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</si>
  <si>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</si>
  <si>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</si>
  <si>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</si>
  <si>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</si>
  <si>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</si>
  <si>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</si>
  <si>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</si>
  <si>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</si>
  <si>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</si>
  <si>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</si>
  <si>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</si>
  <si>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</si>
  <si>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</si>
  <si>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</si>
  <si>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</si>
  <si>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</si>
  <si>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</si>
  <si>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</si>
  <si>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</si>
  <si>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</si>
  <si>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</si>
  <si>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</si>
  <si>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</si>
  <si>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Szakdolgozat készítés</t>
  </si>
  <si>
    <t>Szakmai gyakorlat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</si>
  <si>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</si>
  <si>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</si>
  <si>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</si>
  <si>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</si>
  <si>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</si>
  <si>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</si>
  <si>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</si>
  <si>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</si>
  <si>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</si>
  <si>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</si>
  <si>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Debreceni Egyetem</t>
  </si>
  <si>
    <t>Műszaki Kar</t>
  </si>
  <si>
    <t>Mintatanterv</t>
  </si>
  <si>
    <t xml:space="preserve">Mérnöki fizika 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</si>
  <si>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</si>
  <si>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</si>
  <si>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</si>
  <si>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</si>
  <si>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</si>
  <si>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</si>
  <si>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</si>
  <si>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</si>
  <si>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</si>
  <si>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</si>
  <si>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</si>
  <si>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</si>
  <si>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</si>
  <si>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</si>
  <si>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</si>
  <si>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</si>
  <si>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</si>
  <si>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</si>
  <si>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</si>
  <si>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</si>
  <si>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</si>
  <si>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</si>
  <si>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</si>
  <si>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</si>
  <si>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</si>
  <si>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</si>
  <si>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</si>
  <si>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</si>
  <si>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</si>
  <si>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</si>
  <si>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</si>
  <si>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</si>
  <si>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</si>
  <si>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</si>
  <si>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</si>
  <si>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</si>
  <si>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</si>
  <si>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</si>
  <si>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</si>
  <si>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k = kollokvium</t>
  </si>
  <si>
    <t>s = szigorlat</t>
  </si>
  <si>
    <t>kr = kredit</t>
  </si>
  <si>
    <t>MK4MAT1A08MX17</t>
  </si>
  <si>
    <t>MK4MAT2A06MX17</t>
  </si>
  <si>
    <t>MK4MATSA00MX17</t>
  </si>
  <si>
    <t>MK4ABRAA04XX17</t>
  </si>
  <si>
    <t>MK4FIZIA04XX17</t>
  </si>
  <si>
    <t>MK4MKEMK04XX17</t>
  </si>
  <si>
    <t>MK4MEC1A04MX17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</si>
  <si>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</si>
  <si>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</si>
  <si>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</si>
  <si>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</si>
  <si>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</si>
  <si>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</si>
  <si>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</si>
  <si>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MK4KGSZM00MX17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</si>
  <si>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</si>
  <si>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</si>
  <si>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</si>
  <si>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</si>
  <si>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</si>
  <si>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</si>
  <si>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</si>
  <si>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</si>
  <si>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</si>
  <si>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</si>
  <si>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</si>
  <si>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</si>
  <si>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</si>
  <si>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</si>
  <si>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</si>
  <si>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</si>
  <si>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</si>
  <si>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</si>
  <si>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</si>
  <si>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</si>
  <si>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MK4SZDGM15MX17</t>
  </si>
  <si>
    <t>MK4SZGYM00MX17</t>
  </si>
  <si>
    <t>Vállalati menedzsment (marketing, humánerőforrás)</t>
  </si>
  <si>
    <t>Mérnöki fizika</t>
  </si>
  <si>
    <t>Közgazdaságtan II - Makroökonómia</t>
  </si>
  <si>
    <t>Egyidejű: Matematika II</t>
  </si>
  <si>
    <t>LEVELEZŐ TAGOZAT</t>
  </si>
  <si>
    <t>Építészet alapjai I.</t>
  </si>
  <si>
    <t>MK4EPA1M04M317</t>
  </si>
  <si>
    <t>Településfejlesztés és területrendezés I.</t>
  </si>
  <si>
    <t>MK4TETEA04M317</t>
  </si>
  <si>
    <t>Épületszerkezetek I.</t>
  </si>
  <si>
    <t>MK4EPS1M05M317</t>
  </si>
  <si>
    <t>Építészet alapjai II.</t>
  </si>
  <si>
    <t>MK4EPA2M04M317</t>
  </si>
  <si>
    <t>Épületszerkezetek II.</t>
  </si>
  <si>
    <t>MK4EPS2M05M317</t>
  </si>
  <si>
    <t>MK4EPITS05M317</t>
  </si>
  <si>
    <t>MK4SESZM05M317</t>
  </si>
  <si>
    <t>Épületszerkezettan szigorlat</t>
  </si>
  <si>
    <t>MK4EPSZM00M317</t>
  </si>
  <si>
    <t>Építéskivitelezés és szervezés I.</t>
  </si>
  <si>
    <t>MK4EPS1M04M317</t>
  </si>
  <si>
    <t>Épületenergetika I.</t>
  </si>
  <si>
    <t>MK4EPE1M04M317</t>
  </si>
  <si>
    <t>Építéskivitelezés és szervezés II.</t>
  </si>
  <si>
    <t>MK4EPS2M04M17</t>
  </si>
  <si>
    <t>Strukturális épületszerkezettan</t>
  </si>
  <si>
    <t>Építőanyagok I.</t>
  </si>
  <si>
    <t>Műszaki Menedzser alapszak (BSc) - Építőipari specializáció</t>
  </si>
  <si>
    <t>MK4AAUTR04XX17</t>
  </si>
  <si>
    <t>2021.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</si>
</sst>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zoomScale="80" zoomScaleNormal="80" workbookViewId="0">
      <selection activeCell="AI17" sqref="AI17"/>
    </sheetView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7.140625" style="1" customWidth="1"/>
    <col min="5" max="32" width="3" style="1" customWidth="1"/>
    <col min="33" max="33" width="31.42578125" style="1" customWidth="1"/>
    <col min="34" max="16384" width="8.85546875" style="1"/>
  </cols>
  <sheetData>
    <row r="1" spans="1:34" s="3" customFormat="1" x14ac:dyDescent="0.25">
      <c r="C1" s="3" t="s">
        <v>99</v>
      </c>
      <c r="D1" s="3" t="s">
        <v>100</v>
      </c>
      <c r="Q1" s="120" t="s">
        <v>101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3" t="s">
        <v>186</v>
      </c>
    </row>
    <row r="2" spans="1:34" ht="37.15" customHeight="1" thickBot="1" x14ac:dyDescent="0.3">
      <c r="A2" s="128" t="s">
        <v>209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 t="s">
        <v>211</v>
      </c>
      <c r="Z2" s="129"/>
      <c r="AA2" s="129"/>
      <c r="AB2" s="129"/>
      <c r="AC2" s="129"/>
      <c r="AD2" s="129"/>
      <c r="AE2" s="129"/>
      <c r="AF2" s="129"/>
      <c r="AG2" s="129"/>
      <c r="AH2" s="2"/>
    </row>
    <row r="3" spans="1:34" s="9" customFormat="1" ht="30" customHeight="1" x14ac:dyDescent="0.2">
      <c r="A3" s="130"/>
      <c r="B3" s="132" t="s">
        <v>90</v>
      </c>
      <c r="C3" s="134" t="s">
        <v>0</v>
      </c>
      <c r="D3" s="136" t="s">
        <v>1</v>
      </c>
      <c r="E3" s="138" t="s">
        <v>2</v>
      </c>
      <c r="F3" s="139"/>
      <c r="G3" s="139"/>
      <c r="H3" s="140"/>
      <c r="I3" s="141" t="s">
        <v>3</v>
      </c>
      <c r="J3" s="139"/>
      <c r="K3" s="139"/>
      <c r="L3" s="142"/>
      <c r="M3" s="138" t="s">
        <v>4</v>
      </c>
      <c r="N3" s="139"/>
      <c r="O3" s="139"/>
      <c r="P3" s="140"/>
      <c r="Q3" s="141" t="s">
        <v>5</v>
      </c>
      <c r="R3" s="139"/>
      <c r="S3" s="139"/>
      <c r="T3" s="142"/>
      <c r="U3" s="138" t="s">
        <v>6</v>
      </c>
      <c r="V3" s="139"/>
      <c r="W3" s="139"/>
      <c r="X3" s="140"/>
      <c r="Y3" s="141" t="s">
        <v>7</v>
      </c>
      <c r="Z3" s="139"/>
      <c r="AA3" s="139"/>
      <c r="AB3" s="142"/>
      <c r="AC3" s="138" t="s">
        <v>8</v>
      </c>
      <c r="AD3" s="139"/>
      <c r="AE3" s="139"/>
      <c r="AF3" s="140"/>
      <c r="AG3" s="136" t="s">
        <v>95</v>
      </c>
    </row>
    <row r="4" spans="1:34" s="9" customFormat="1" ht="14.45" customHeight="1" thickBot="1" x14ac:dyDescent="0.25">
      <c r="A4" s="131"/>
      <c r="B4" s="133"/>
      <c r="C4" s="135"/>
      <c r="D4" s="137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37"/>
    </row>
    <row r="5" spans="1:34" s="9" customFormat="1" ht="14.45" customHeight="1" x14ac:dyDescent="0.2">
      <c r="A5" s="10" t="s">
        <v>13</v>
      </c>
      <c r="B5" s="158" t="s">
        <v>14</v>
      </c>
      <c r="C5" s="11" t="s">
        <v>15</v>
      </c>
      <c r="D5" s="12" t="s">
        <v>145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59"/>
      <c r="C6" s="19" t="s">
        <v>18</v>
      </c>
      <c r="D6" s="20" t="s">
        <v>146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19</v>
      </c>
      <c r="B7" s="159"/>
      <c r="C7" s="19" t="s">
        <v>20</v>
      </c>
      <c r="D7" s="20" t="s">
        <v>147</v>
      </c>
      <c r="E7" s="21"/>
      <c r="F7" s="22"/>
      <c r="G7" s="22"/>
      <c r="H7" s="23"/>
      <c r="I7" s="24">
        <v>0</v>
      </c>
      <c r="J7" s="22">
        <v>0</v>
      </c>
      <c r="K7" s="22" t="s">
        <v>21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185</v>
      </c>
    </row>
    <row r="8" spans="1:34" s="9" customFormat="1" ht="14.45" customHeight="1" x14ac:dyDescent="0.2">
      <c r="A8" s="18" t="s">
        <v>22</v>
      </c>
      <c r="B8" s="159"/>
      <c r="C8" s="19" t="s">
        <v>23</v>
      </c>
      <c r="D8" s="20" t="s">
        <v>148</v>
      </c>
      <c r="E8" s="21">
        <v>1</v>
      </c>
      <c r="F8" s="22">
        <v>2</v>
      </c>
      <c r="G8" s="22" t="s">
        <v>16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24</v>
      </c>
      <c r="B9" s="159"/>
      <c r="C9" s="26" t="s">
        <v>183</v>
      </c>
      <c r="D9" s="20" t="s">
        <v>149</v>
      </c>
      <c r="E9" s="21">
        <v>2</v>
      </c>
      <c r="F9" s="22">
        <v>2</v>
      </c>
      <c r="G9" s="22" t="s">
        <v>25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26</v>
      </c>
      <c r="B10" s="159"/>
      <c r="C10" s="19" t="s">
        <v>97</v>
      </c>
      <c r="D10" s="20" t="s">
        <v>150</v>
      </c>
      <c r="E10" s="21"/>
      <c r="F10" s="22"/>
      <c r="G10" s="22"/>
      <c r="H10" s="23"/>
      <c r="I10" s="24">
        <v>2</v>
      </c>
      <c r="J10" s="22">
        <v>1</v>
      </c>
      <c r="K10" s="22" t="s">
        <v>25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5" customHeight="1" x14ac:dyDescent="0.2">
      <c r="A11" s="18" t="s">
        <v>27</v>
      </c>
      <c r="B11" s="159"/>
      <c r="C11" s="26" t="s">
        <v>107</v>
      </c>
      <c r="D11" s="20" t="s">
        <v>151</v>
      </c>
      <c r="E11" s="21"/>
      <c r="F11" s="22"/>
      <c r="G11" s="22"/>
      <c r="H11" s="23"/>
      <c r="I11" s="24">
        <v>2</v>
      </c>
      <c r="J11" s="22">
        <v>2</v>
      </c>
      <c r="K11" s="22" t="s">
        <v>25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102</v>
      </c>
    </row>
    <row r="12" spans="1:34" s="9" customFormat="1" ht="14.45" customHeight="1" x14ac:dyDescent="0.2">
      <c r="A12" s="18" t="s">
        <v>28</v>
      </c>
      <c r="B12" s="159"/>
      <c r="C12" s="19" t="s">
        <v>91</v>
      </c>
      <c r="D12" s="20" t="s">
        <v>152</v>
      </c>
      <c r="E12" s="21"/>
      <c r="F12" s="22"/>
      <c r="G12" s="22"/>
      <c r="H12" s="23"/>
      <c r="I12" s="24">
        <v>2</v>
      </c>
      <c r="J12" s="22">
        <v>2</v>
      </c>
      <c r="K12" s="22" t="s">
        <v>16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x14ac:dyDescent="0.2">
      <c r="A13" s="18" t="s">
        <v>29</v>
      </c>
      <c r="B13" s="159"/>
      <c r="C13" s="19" t="s">
        <v>106</v>
      </c>
      <c r="D13" s="27" t="s">
        <v>153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25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5" customHeight="1" thickBot="1" x14ac:dyDescent="0.25">
      <c r="A14" s="28" t="s">
        <v>30</v>
      </c>
      <c r="B14" s="160"/>
      <c r="C14" s="29" t="s">
        <v>105</v>
      </c>
      <c r="D14" s="30" t="s">
        <v>154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16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5" customHeight="1" x14ac:dyDescent="0.2">
      <c r="A15" s="10" t="s">
        <v>31</v>
      </c>
      <c r="B15" s="158" t="s">
        <v>32</v>
      </c>
      <c r="C15" s="36" t="s">
        <v>108</v>
      </c>
      <c r="D15" s="12" t="s">
        <v>155</v>
      </c>
      <c r="E15" s="13">
        <v>2</v>
      </c>
      <c r="F15" s="14">
        <v>1</v>
      </c>
      <c r="G15" s="14" t="s">
        <v>25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5" customHeight="1" x14ac:dyDescent="0.2">
      <c r="A16" s="18" t="s">
        <v>33</v>
      </c>
      <c r="B16" s="159"/>
      <c r="C16" s="37" t="s">
        <v>184</v>
      </c>
      <c r="D16" s="20" t="s">
        <v>156</v>
      </c>
      <c r="E16" s="21"/>
      <c r="F16" s="22"/>
      <c r="G16" s="22"/>
      <c r="H16" s="23"/>
      <c r="I16" s="24">
        <v>2</v>
      </c>
      <c r="J16" s="22">
        <v>1</v>
      </c>
      <c r="K16" s="22" t="s">
        <v>25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111</v>
      </c>
    </row>
    <row r="17" spans="1:33" s="9" customFormat="1" ht="14.45" customHeight="1" x14ac:dyDescent="0.2">
      <c r="A17" s="18" t="s">
        <v>34</v>
      </c>
      <c r="B17" s="159"/>
      <c r="C17" s="37" t="s">
        <v>35</v>
      </c>
      <c r="D17" s="20" t="s">
        <v>157</v>
      </c>
      <c r="E17" s="21"/>
      <c r="F17" s="22"/>
      <c r="G17" s="22"/>
      <c r="H17" s="23"/>
      <c r="I17" s="24">
        <v>1</v>
      </c>
      <c r="J17" s="22">
        <v>1</v>
      </c>
      <c r="K17" s="22" t="s">
        <v>25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111</v>
      </c>
    </row>
    <row r="18" spans="1:33" s="9" customFormat="1" ht="14.45" customHeight="1" x14ac:dyDescent="0.2">
      <c r="A18" s="18" t="s">
        <v>36</v>
      </c>
      <c r="B18" s="159"/>
      <c r="C18" s="37" t="s">
        <v>37</v>
      </c>
      <c r="D18" s="20" t="s">
        <v>158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25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5" customHeight="1" x14ac:dyDescent="0.2">
      <c r="A19" s="18" t="s">
        <v>38</v>
      </c>
      <c r="B19" s="159"/>
      <c r="C19" s="37" t="s">
        <v>92</v>
      </c>
      <c r="D19" s="20" t="s">
        <v>159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21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5" customHeight="1" x14ac:dyDescent="0.2">
      <c r="A20" s="18" t="s">
        <v>39</v>
      </c>
      <c r="B20" s="159"/>
      <c r="C20" s="37" t="s">
        <v>109</v>
      </c>
      <c r="D20" s="20" t="s">
        <v>160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25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37</v>
      </c>
    </row>
    <row r="21" spans="1:33" s="9" customFormat="1" ht="14.45" customHeight="1" x14ac:dyDescent="0.2">
      <c r="A21" s="18" t="s">
        <v>40</v>
      </c>
      <c r="B21" s="159"/>
      <c r="C21" s="37" t="s">
        <v>104</v>
      </c>
      <c r="D21" s="20" t="s">
        <v>161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25</v>
      </c>
      <c r="AB21" s="25">
        <v>5</v>
      </c>
      <c r="AC21" s="21"/>
      <c r="AD21" s="22"/>
      <c r="AE21" s="22"/>
      <c r="AF21" s="23"/>
      <c r="AG21" s="18" t="s">
        <v>41</v>
      </c>
    </row>
    <row r="22" spans="1:33" s="9" customFormat="1" ht="14.45" customHeight="1" thickBot="1" x14ac:dyDescent="0.25">
      <c r="A22" s="28" t="s">
        <v>42</v>
      </c>
      <c r="B22" s="160"/>
      <c r="C22" s="38" t="s">
        <v>96</v>
      </c>
      <c r="D22" s="39" t="s">
        <v>162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25</v>
      </c>
      <c r="AF22" s="33">
        <v>4</v>
      </c>
      <c r="AG22" s="28"/>
    </row>
    <row r="23" spans="1:33" s="9" customFormat="1" ht="14.45" customHeight="1" x14ac:dyDescent="0.2">
      <c r="A23" s="10" t="s">
        <v>43</v>
      </c>
      <c r="B23" s="158" t="s">
        <v>44</v>
      </c>
      <c r="C23" s="11" t="s">
        <v>41</v>
      </c>
      <c r="D23" s="12" t="s">
        <v>163</v>
      </c>
      <c r="E23" s="13">
        <v>2</v>
      </c>
      <c r="F23" s="14">
        <v>3</v>
      </c>
      <c r="G23" s="14" t="s">
        <v>25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5" customHeight="1" x14ac:dyDescent="0.2">
      <c r="A24" s="18" t="s">
        <v>45</v>
      </c>
      <c r="B24" s="159"/>
      <c r="C24" s="19" t="s">
        <v>46</v>
      </c>
      <c r="D24" s="20" t="s">
        <v>164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16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47</v>
      </c>
      <c r="B25" s="159"/>
      <c r="C25" s="19" t="s">
        <v>93</v>
      </c>
      <c r="D25" s="20" t="s">
        <v>165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5" customHeight="1" x14ac:dyDescent="0.2">
      <c r="A26" s="18" t="s">
        <v>48</v>
      </c>
      <c r="B26" s="159"/>
      <c r="C26" s="19" t="s">
        <v>49</v>
      </c>
      <c r="D26" s="20" t="s">
        <v>166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16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5" customHeight="1" x14ac:dyDescent="0.2">
      <c r="A27" s="18" t="s">
        <v>50</v>
      </c>
      <c r="B27" s="159"/>
      <c r="C27" s="19" t="s">
        <v>51</v>
      </c>
      <c r="D27" s="20" t="s">
        <v>167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16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5" customHeight="1" x14ac:dyDescent="0.2">
      <c r="A28" s="18" t="s">
        <v>52</v>
      </c>
      <c r="B28" s="159"/>
      <c r="C28" s="19" t="s">
        <v>110</v>
      </c>
      <c r="D28" s="27" t="s">
        <v>168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25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5" customHeight="1" x14ac:dyDescent="0.2">
      <c r="A29" s="18" t="s">
        <v>53</v>
      </c>
      <c r="B29" s="159"/>
      <c r="C29" s="19" t="s">
        <v>182</v>
      </c>
      <c r="D29" s="40" t="s">
        <v>169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16</v>
      </c>
      <c r="AB29" s="45">
        <v>4</v>
      </c>
      <c r="AC29" s="41"/>
      <c r="AD29" s="42"/>
      <c r="AE29" s="42"/>
      <c r="AF29" s="43"/>
      <c r="AG29" s="18"/>
    </row>
    <row r="30" spans="1:33" s="9" customFormat="1" ht="14.45" customHeight="1" x14ac:dyDescent="0.2">
      <c r="A30" s="18" t="s">
        <v>54</v>
      </c>
      <c r="B30" s="159"/>
      <c r="C30" s="19" t="s">
        <v>94</v>
      </c>
      <c r="D30" s="20" t="s">
        <v>170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25</v>
      </c>
      <c r="AB30" s="25">
        <v>4</v>
      </c>
      <c r="AC30" s="46"/>
      <c r="AD30" s="47"/>
      <c r="AE30" s="47"/>
      <c r="AF30" s="48"/>
      <c r="AG30" s="18"/>
    </row>
    <row r="31" spans="1:33" s="9" customFormat="1" ht="14.45" customHeight="1" x14ac:dyDescent="0.2">
      <c r="A31" s="18" t="s">
        <v>55</v>
      </c>
      <c r="B31" s="159"/>
      <c r="C31" s="19" t="s">
        <v>56</v>
      </c>
      <c r="D31" s="20" t="s">
        <v>171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25</v>
      </c>
      <c r="AB31" s="25">
        <v>4</v>
      </c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57</v>
      </c>
      <c r="B32" s="159"/>
      <c r="C32" s="19" t="s">
        <v>58</v>
      </c>
      <c r="D32" s="20" t="s">
        <v>172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16</v>
      </c>
      <c r="AF32" s="23">
        <v>3</v>
      </c>
      <c r="AG32" s="18"/>
    </row>
    <row r="33" spans="1:33" s="9" customFormat="1" ht="14.45" customHeight="1" x14ac:dyDescent="0.2">
      <c r="A33" s="18" t="s">
        <v>59</v>
      </c>
      <c r="B33" s="159"/>
      <c r="C33" s="19" t="s">
        <v>60</v>
      </c>
      <c r="D33" s="20" t="s">
        <v>173</v>
      </c>
      <c r="E33" s="21">
        <v>2</v>
      </c>
      <c r="F33" s="22">
        <v>0</v>
      </c>
      <c r="G33" s="22" t="s">
        <v>25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61</v>
      </c>
      <c r="B34" s="159"/>
      <c r="C34" s="19" t="s">
        <v>62</v>
      </c>
      <c r="D34" s="20" t="s">
        <v>174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25</v>
      </c>
      <c r="AF34" s="23">
        <v>3</v>
      </c>
      <c r="AG34" s="18"/>
    </row>
    <row r="35" spans="1:33" s="9" customFormat="1" ht="14.45" customHeight="1" x14ac:dyDescent="0.2">
      <c r="A35" s="18" t="s">
        <v>63</v>
      </c>
      <c r="B35" s="159"/>
      <c r="C35" s="19" t="s">
        <v>103</v>
      </c>
      <c r="D35" s="51" t="s">
        <v>175</v>
      </c>
      <c r="E35" s="21"/>
      <c r="F35" s="22"/>
      <c r="G35" s="22"/>
      <c r="H35" s="23"/>
      <c r="I35" s="24">
        <v>2</v>
      </c>
      <c r="J35" s="22">
        <v>3</v>
      </c>
      <c r="K35" s="22" t="s">
        <v>16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64</v>
      </c>
      <c r="B36" s="159"/>
      <c r="C36" s="19" t="s">
        <v>65</v>
      </c>
      <c r="D36" s="51" t="s">
        <v>176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25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66</v>
      </c>
      <c r="B37" s="159"/>
      <c r="C37" s="19" t="s">
        <v>67</v>
      </c>
      <c r="D37" s="51" t="s">
        <v>177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25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x14ac:dyDescent="0.2">
      <c r="A38" s="18" t="s">
        <v>68</v>
      </c>
      <c r="B38" s="159"/>
      <c r="C38" s="19" t="s">
        <v>69</v>
      </c>
      <c r="D38" s="51" t="s">
        <v>178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16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5" customHeight="1" x14ac:dyDescent="0.2">
      <c r="A39" s="18" t="s">
        <v>70</v>
      </c>
      <c r="B39" s="159"/>
      <c r="C39" s="19" t="s">
        <v>71</v>
      </c>
      <c r="D39" s="51" t="s">
        <v>179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16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5" customHeight="1" thickBot="1" x14ac:dyDescent="0.25">
      <c r="A40" s="28" t="s">
        <v>72</v>
      </c>
      <c r="B40" s="160"/>
      <c r="C40" s="29" t="s">
        <v>73</v>
      </c>
      <c r="D40" s="39" t="s">
        <v>210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25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5" customHeight="1" x14ac:dyDescent="0.2">
      <c r="A41" s="10" t="s">
        <v>74</v>
      </c>
      <c r="B41" s="158" t="s">
        <v>75</v>
      </c>
      <c r="C41" s="53" t="s">
        <v>187</v>
      </c>
      <c r="D41" s="54" t="s">
        <v>188</v>
      </c>
      <c r="E41" s="13"/>
      <c r="F41" s="14"/>
      <c r="G41" s="14"/>
      <c r="H41" s="15"/>
      <c r="I41" s="16"/>
      <c r="J41" s="14"/>
      <c r="K41" s="14"/>
      <c r="L41" s="17"/>
      <c r="M41" s="13">
        <v>2</v>
      </c>
      <c r="N41" s="14">
        <v>1</v>
      </c>
      <c r="O41" s="14" t="s">
        <v>16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5" customHeight="1" x14ac:dyDescent="0.2">
      <c r="A42" s="18" t="s">
        <v>76</v>
      </c>
      <c r="B42" s="159"/>
      <c r="C42" s="55" t="s">
        <v>189</v>
      </c>
      <c r="D42" s="56" t="s">
        <v>190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1</v>
      </c>
      <c r="R42" s="22">
        <v>2</v>
      </c>
      <c r="S42" s="22" t="s">
        <v>25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77</v>
      </c>
      <c r="B43" s="159"/>
      <c r="C43" s="57" t="s">
        <v>191</v>
      </c>
      <c r="D43" s="56" t="s">
        <v>192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16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78</v>
      </c>
      <c r="B44" s="159"/>
      <c r="C44" s="57" t="s">
        <v>193</v>
      </c>
      <c r="D44" s="56" t="s">
        <v>194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25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79</v>
      </c>
      <c r="B45" s="159"/>
      <c r="C45" s="57" t="s">
        <v>195</v>
      </c>
      <c r="D45" s="58" t="s">
        <v>196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1</v>
      </c>
      <c r="V45" s="22">
        <v>2</v>
      </c>
      <c r="W45" s="22" t="s">
        <v>16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5" customHeight="1" x14ac:dyDescent="0.2">
      <c r="A46" s="18" t="s">
        <v>80</v>
      </c>
      <c r="B46" s="159"/>
      <c r="C46" s="57" t="s">
        <v>208</v>
      </c>
      <c r="D46" s="56" t="s">
        <v>197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>
        <v>1</v>
      </c>
      <c r="R46" s="22">
        <v>2</v>
      </c>
      <c r="S46" s="22" t="s">
        <v>16</v>
      </c>
      <c r="T46" s="25">
        <v>4</v>
      </c>
      <c r="U46" s="21"/>
      <c r="V46" s="22"/>
      <c r="W46" s="22"/>
      <c r="X46" s="23"/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81</v>
      </c>
      <c r="B47" s="159"/>
      <c r="C47" s="57" t="s">
        <v>207</v>
      </c>
      <c r="D47" s="56" t="s">
        <v>198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3</v>
      </c>
      <c r="AA47" s="22" t="s">
        <v>16</v>
      </c>
      <c r="AB47" s="25">
        <v>4</v>
      </c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82</v>
      </c>
      <c r="B48" s="159"/>
      <c r="C48" s="57" t="s">
        <v>199</v>
      </c>
      <c r="D48" s="56" t="s">
        <v>200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21</v>
      </c>
      <c r="AB48" s="25">
        <v>0</v>
      </c>
      <c r="AC48" s="21"/>
      <c r="AD48" s="22"/>
      <c r="AE48" s="22"/>
      <c r="AF48" s="23"/>
      <c r="AG48" s="59"/>
    </row>
    <row r="49" spans="1:34" s="9" customFormat="1" ht="14.45" customHeight="1" x14ac:dyDescent="0.2">
      <c r="A49" s="18" t="s">
        <v>83</v>
      </c>
      <c r="B49" s="159"/>
      <c r="C49" s="57" t="s">
        <v>201</v>
      </c>
      <c r="D49" s="56" t="s">
        <v>202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>
        <v>2</v>
      </c>
      <c r="V49" s="22">
        <v>2</v>
      </c>
      <c r="W49" s="22" t="s">
        <v>25</v>
      </c>
      <c r="X49" s="23">
        <v>4</v>
      </c>
      <c r="Y49" s="24"/>
      <c r="Z49" s="22"/>
      <c r="AA49" s="22"/>
      <c r="AB49" s="25"/>
      <c r="AC49" s="21"/>
      <c r="AD49" s="22"/>
      <c r="AE49" s="22"/>
      <c r="AF49" s="23"/>
      <c r="AG49" s="59"/>
    </row>
    <row r="50" spans="1:34" s="9" customFormat="1" ht="14.45" customHeight="1" x14ac:dyDescent="0.2">
      <c r="A50" s="18" t="s">
        <v>84</v>
      </c>
      <c r="B50" s="159"/>
      <c r="C50" s="57" t="s">
        <v>203</v>
      </c>
      <c r="D50" s="56" t="s">
        <v>204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/>
      <c r="Z50" s="22"/>
      <c r="AA50" s="22"/>
      <c r="AB50" s="25"/>
      <c r="AC50" s="21">
        <v>2</v>
      </c>
      <c r="AD50" s="22">
        <v>2</v>
      </c>
      <c r="AE50" s="22" t="s">
        <v>25</v>
      </c>
      <c r="AF50" s="23">
        <v>4</v>
      </c>
      <c r="AG50" s="59"/>
    </row>
    <row r="51" spans="1:34" s="9" customFormat="1" ht="14.45" customHeight="1" x14ac:dyDescent="0.2">
      <c r="A51" s="18" t="s">
        <v>85</v>
      </c>
      <c r="B51" s="159"/>
      <c r="C51" s="57" t="s">
        <v>205</v>
      </c>
      <c r="D51" s="56" t="s">
        <v>206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>
        <v>1</v>
      </c>
      <c r="Z51" s="22">
        <v>2</v>
      </c>
      <c r="AA51" s="22" t="s">
        <v>16</v>
      </c>
      <c r="AB51" s="25">
        <v>4</v>
      </c>
      <c r="AC51" s="21"/>
      <c r="AD51" s="22"/>
      <c r="AE51" s="22"/>
      <c r="AF51" s="23"/>
      <c r="AG51" s="59"/>
    </row>
    <row r="52" spans="1:34" s="9" customFormat="1" ht="14.45" customHeight="1" thickBot="1" x14ac:dyDescent="0.25">
      <c r="A52" s="28" t="s">
        <v>86</v>
      </c>
      <c r="B52" s="160"/>
      <c r="C52" s="29" t="s">
        <v>87</v>
      </c>
      <c r="D52" s="39" t="s">
        <v>180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16</v>
      </c>
      <c r="AF52" s="33">
        <v>15</v>
      </c>
      <c r="AG52" s="28"/>
    </row>
    <row r="53" spans="1:34" ht="14.45" customHeight="1" x14ac:dyDescent="0.25">
      <c r="A53" s="18" t="s">
        <v>117</v>
      </c>
      <c r="B53" s="121" t="s">
        <v>98</v>
      </c>
      <c r="C53" s="64" t="s">
        <v>112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5" customHeight="1" x14ac:dyDescent="0.25">
      <c r="A54" s="18" t="s">
        <v>118</v>
      </c>
      <c r="B54" s="122"/>
      <c r="C54" s="72" t="s">
        <v>113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5" customHeight="1" x14ac:dyDescent="0.25">
      <c r="A55" s="95" t="s">
        <v>119</v>
      </c>
      <c r="B55" s="122"/>
      <c r="C55" s="72" t="s">
        <v>114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5" customHeight="1" thickBot="1" x14ac:dyDescent="0.3">
      <c r="A56" s="28" t="s">
        <v>120</v>
      </c>
      <c r="B56" s="123"/>
      <c r="C56" s="79" t="s">
        <v>115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5" customHeight="1" thickBot="1" x14ac:dyDescent="0.25">
      <c r="A57" s="96" t="s">
        <v>121</v>
      </c>
      <c r="B57" s="86"/>
      <c r="C57" s="87" t="s">
        <v>88</v>
      </c>
      <c r="D57" s="88" t="s">
        <v>181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24" t="s">
        <v>89</v>
      </c>
      <c r="Z57" s="125"/>
      <c r="AA57" s="90" t="s">
        <v>116</v>
      </c>
      <c r="AB57" s="92">
        <v>0</v>
      </c>
      <c r="AC57" s="93"/>
      <c r="AD57" s="90"/>
      <c r="AE57" s="90"/>
      <c r="AF57" s="92"/>
      <c r="AG57" s="94"/>
    </row>
    <row r="58" spans="1:34" customFormat="1" ht="15.75" thickBot="1" x14ac:dyDescent="0.3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25">
      <c r="A59" s="97"/>
      <c r="B59" s="98"/>
      <c r="C59" s="126" t="s">
        <v>122</v>
      </c>
      <c r="D59" s="127"/>
      <c r="E59" s="102">
        <f>SUM(E5:E56)</f>
        <v>13</v>
      </c>
      <c r="F59" s="103">
        <f>SUM(F5:F57)</f>
        <v>12</v>
      </c>
      <c r="G59" s="103"/>
      <c r="H59" s="104">
        <f>SUM(H5:H57)</f>
        <v>29</v>
      </c>
      <c r="I59" s="102">
        <f>SUM(I5:I57)</f>
        <v>13</v>
      </c>
      <c r="J59" s="103">
        <f>SUM(J5:J57)</f>
        <v>14</v>
      </c>
      <c r="K59" s="103"/>
      <c r="L59" s="104">
        <f>SUM(L5:L57)</f>
        <v>31</v>
      </c>
      <c r="M59" s="102">
        <f>SUM(M5:M57)</f>
        <v>15</v>
      </c>
      <c r="N59" s="103">
        <f>SUM(N5:N57)</f>
        <v>10</v>
      </c>
      <c r="O59" s="103"/>
      <c r="P59" s="104">
        <f>SUM(P5:P57)</f>
        <v>31</v>
      </c>
      <c r="Q59" s="102">
        <f>SUM(Q5:Q57)</f>
        <v>11</v>
      </c>
      <c r="R59" s="103">
        <f>SUM(R5:R57)</f>
        <v>14</v>
      </c>
      <c r="S59" s="103"/>
      <c r="T59" s="104">
        <f>SUM(T5:T57)</f>
        <v>31</v>
      </c>
      <c r="U59" s="102">
        <f>SUM(U5:U57)</f>
        <v>11</v>
      </c>
      <c r="V59" s="103">
        <f t="shared" ref="V59" si="0">SUM(V12:V52)</f>
        <v>15</v>
      </c>
      <c r="W59" s="103"/>
      <c r="X59" s="104">
        <f>SUM(X5:X57)</f>
        <v>31</v>
      </c>
      <c r="Y59" s="102">
        <f>SUM(Y5:Y57)</f>
        <v>8</v>
      </c>
      <c r="Z59" s="103">
        <f>SUM(Z5:Z57)</f>
        <v>16</v>
      </c>
      <c r="AA59" s="103"/>
      <c r="AB59" s="104">
        <f>SUM(AB5:AB57)</f>
        <v>28</v>
      </c>
      <c r="AC59" s="102">
        <f>SUM(AC5:AC57)</f>
        <v>7</v>
      </c>
      <c r="AD59" s="103">
        <f>SUM(AD5:AD57)</f>
        <v>17</v>
      </c>
      <c r="AE59" s="103"/>
      <c r="AF59" s="105">
        <f>SUM(AF5:AF57)</f>
        <v>29</v>
      </c>
      <c r="AG59" s="126" t="s">
        <v>123</v>
      </c>
      <c r="AH59" s="127"/>
    </row>
    <row r="60" spans="1:34" customFormat="1" x14ac:dyDescent="0.25">
      <c r="A60" s="97"/>
      <c r="B60" s="98"/>
      <c r="C60" s="165" t="s">
        <v>124</v>
      </c>
      <c r="D60" s="166"/>
      <c r="E60" s="70"/>
      <c r="F60" s="67"/>
      <c r="G60" s="67">
        <f>COUNTIF(G5:G57,"k")</f>
        <v>4</v>
      </c>
      <c r="H60" s="68"/>
      <c r="I60" s="70"/>
      <c r="J60" s="67"/>
      <c r="K60" s="67">
        <f>COUNTIF(K5:K57,"k")</f>
        <v>4</v>
      </c>
      <c r="L60" s="68"/>
      <c r="M60" s="70"/>
      <c r="N60" s="67"/>
      <c r="O60" s="67">
        <f>COUNTIF(O5:O57,"k")</f>
        <v>4</v>
      </c>
      <c r="P60" s="68"/>
      <c r="Q60" s="70"/>
      <c r="R60" s="67"/>
      <c r="S60" s="67">
        <f>COUNTIF(S5:S57,"k")</f>
        <v>3</v>
      </c>
      <c r="T60" s="68"/>
      <c r="U60" s="70"/>
      <c r="V60" s="67"/>
      <c r="W60" s="67">
        <f>COUNTIF(W5:W57,"k")</f>
        <v>3</v>
      </c>
      <c r="X60" s="68"/>
      <c r="Y60" s="70"/>
      <c r="Z60" s="67"/>
      <c r="AA60" s="67">
        <f>COUNTIF(AA5:AA57,"k")</f>
        <v>3</v>
      </c>
      <c r="AB60" s="68"/>
      <c r="AC60" s="70"/>
      <c r="AD60" s="67"/>
      <c r="AE60" s="67">
        <f>COUNTIF(AE5:AE57,"k")</f>
        <v>3</v>
      </c>
      <c r="AF60" s="69"/>
      <c r="AG60" s="106" t="s">
        <v>124</v>
      </c>
      <c r="AH60" s="76">
        <f>SUM(G60,K60,O60,S60,W60,AA60,AE60)</f>
        <v>24</v>
      </c>
    </row>
    <row r="61" spans="1:34" customFormat="1" x14ac:dyDescent="0.25">
      <c r="A61" s="97"/>
      <c r="B61" s="98"/>
      <c r="C61" s="165" t="s">
        <v>125</v>
      </c>
      <c r="D61" s="166"/>
      <c r="E61" s="78"/>
      <c r="F61" s="75"/>
      <c r="G61" s="75">
        <f>COUNTIF(G5:G57,"é")</f>
        <v>2</v>
      </c>
      <c r="H61" s="76"/>
      <c r="I61" s="78"/>
      <c r="J61" s="75"/>
      <c r="K61" s="75">
        <f>COUNTIF(K5:K57,"é")</f>
        <v>3</v>
      </c>
      <c r="L61" s="76"/>
      <c r="M61" s="78"/>
      <c r="N61" s="75"/>
      <c r="O61" s="75">
        <f>COUNTIF(O5:O57,"é")</f>
        <v>3</v>
      </c>
      <c r="P61" s="76"/>
      <c r="Q61" s="78"/>
      <c r="R61" s="75"/>
      <c r="S61" s="75">
        <f>COUNTIF(S5:S57,"é")</f>
        <v>3</v>
      </c>
      <c r="T61" s="76"/>
      <c r="U61" s="78"/>
      <c r="V61" s="75"/>
      <c r="W61" s="75">
        <f>COUNTIF(W5:W57,"é")</f>
        <v>4</v>
      </c>
      <c r="X61" s="76"/>
      <c r="Y61" s="78"/>
      <c r="Z61" s="75"/>
      <c r="AA61" s="75">
        <f>COUNTIF(AA5:AA57,"é")</f>
        <v>3</v>
      </c>
      <c r="AB61" s="76"/>
      <c r="AC61" s="78"/>
      <c r="AD61" s="75"/>
      <c r="AE61" s="75">
        <f>COUNTIF(AE5:AE51,"é")+1</f>
        <v>2</v>
      </c>
      <c r="AF61" s="77"/>
      <c r="AG61" s="106" t="s">
        <v>125</v>
      </c>
      <c r="AH61" s="76">
        <f>SUM(G61,K61,O61,S61,W61,AA61,AE61)</f>
        <v>20</v>
      </c>
    </row>
    <row r="62" spans="1:34" customFormat="1" x14ac:dyDescent="0.25">
      <c r="A62" s="97"/>
      <c r="B62" s="98"/>
      <c r="C62" s="165" t="s">
        <v>126</v>
      </c>
      <c r="D62" s="166"/>
      <c r="E62" s="78"/>
      <c r="F62" s="75"/>
      <c r="G62" s="75">
        <f>COUNTIF(G5:G57,"s")</f>
        <v>0</v>
      </c>
      <c r="H62" s="76"/>
      <c r="I62" s="78"/>
      <c r="J62" s="75"/>
      <c r="K62" s="75">
        <f>COUNTIF(K5:K57,"s")</f>
        <v>1</v>
      </c>
      <c r="L62" s="76"/>
      <c r="M62" s="78"/>
      <c r="N62" s="75"/>
      <c r="O62" s="75">
        <f>COUNTIF(O5:O57,"s")</f>
        <v>1</v>
      </c>
      <c r="P62" s="76"/>
      <c r="Q62" s="78"/>
      <c r="R62" s="75"/>
      <c r="S62" s="75">
        <f>COUNTIF(S5:S57,"s")</f>
        <v>0</v>
      </c>
      <c r="T62" s="76"/>
      <c r="U62" s="78"/>
      <c r="V62" s="75"/>
      <c r="W62" s="75">
        <f>COUNTIF(W5:W57,"s")</f>
        <v>0</v>
      </c>
      <c r="X62" s="76"/>
      <c r="Y62" s="78"/>
      <c r="Z62" s="75"/>
      <c r="AA62" s="75">
        <f>COUNTIF(AA5:AA57,"s")</f>
        <v>1</v>
      </c>
      <c r="AB62" s="76"/>
      <c r="AC62" s="78"/>
      <c r="AD62" s="75"/>
      <c r="AE62" s="75">
        <f>COUNTIF(AE12:AE57,"s")</f>
        <v>0</v>
      </c>
      <c r="AF62" s="77"/>
      <c r="AG62" s="106" t="s">
        <v>126</v>
      </c>
      <c r="AH62" s="76">
        <f>SUM(G62,K62,O62,S62,W62,AA62,AE62)</f>
        <v>3</v>
      </c>
    </row>
    <row r="63" spans="1:34" customFormat="1" x14ac:dyDescent="0.25">
      <c r="A63" s="97"/>
      <c r="B63" s="98"/>
      <c r="C63" s="161" t="s">
        <v>127</v>
      </c>
      <c r="D63" s="162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128</v>
      </c>
      <c r="AH63" s="76">
        <f>SUM(G63,K63,O63,S63,W63,AA63,AE63)</f>
        <v>47</v>
      </c>
    </row>
    <row r="64" spans="1:34" customFormat="1" ht="15.75" thickBot="1" x14ac:dyDescent="0.3">
      <c r="A64" s="97"/>
      <c r="B64" s="98"/>
      <c r="C64" s="163" t="s">
        <v>129</v>
      </c>
      <c r="D64" s="164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129</v>
      </c>
      <c r="AH64" s="76">
        <f>SUM(E64,I64,M64,Q64,U64,Y64,AC64)</f>
        <v>176</v>
      </c>
    </row>
    <row r="65" spans="1:34" customFormat="1" ht="15.75" thickBot="1" x14ac:dyDescent="0.3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130</v>
      </c>
      <c r="AH65" s="76">
        <v>10</v>
      </c>
    </row>
    <row r="66" spans="1:34" customFormat="1" ht="15.75" thickBot="1" x14ac:dyDescent="0.3">
      <c r="A66" s="97"/>
      <c r="B66" s="98"/>
      <c r="C66" s="115" t="s">
        <v>131</v>
      </c>
      <c r="E66" s="143" t="s">
        <v>132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5"/>
      <c r="AE66" s="98"/>
      <c r="AF66" s="98"/>
      <c r="AG66" s="116" t="s">
        <v>133</v>
      </c>
      <c r="AH66" s="110">
        <f>SUM(H59,L59,P59,T59,X59,AB59,AF59)</f>
        <v>210</v>
      </c>
    </row>
    <row r="67" spans="1:34" customFormat="1" ht="15" customHeight="1" x14ac:dyDescent="0.25">
      <c r="A67" s="97"/>
      <c r="B67" s="98"/>
      <c r="C67" s="117" t="s">
        <v>134</v>
      </c>
      <c r="E67" s="146" t="s">
        <v>135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8"/>
      <c r="AE67" s="98"/>
      <c r="AF67" s="98"/>
      <c r="AG67" s="98"/>
    </row>
    <row r="68" spans="1:34" customFormat="1" x14ac:dyDescent="0.25">
      <c r="A68" s="97"/>
      <c r="B68" s="98"/>
      <c r="C68" s="117" t="s">
        <v>136</v>
      </c>
      <c r="E68" s="149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1"/>
      <c r="AE68" s="98"/>
      <c r="AF68" s="98"/>
      <c r="AG68" s="98"/>
    </row>
    <row r="69" spans="1:34" customFormat="1" x14ac:dyDescent="0.25">
      <c r="C69" s="117" t="s">
        <v>137</v>
      </c>
      <c r="E69" s="152" t="s">
        <v>138</v>
      </c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4"/>
    </row>
    <row r="70" spans="1:34" customFormat="1" x14ac:dyDescent="0.25">
      <c r="C70" s="118" t="s">
        <v>139</v>
      </c>
      <c r="E70" s="152" t="s">
        <v>140</v>
      </c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4"/>
    </row>
    <row r="71" spans="1:34" customFormat="1" ht="15.75" thickBot="1" x14ac:dyDescent="0.3">
      <c r="C71" s="118" t="s">
        <v>141</v>
      </c>
      <c r="E71" s="155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7"/>
    </row>
    <row r="72" spans="1:34" customFormat="1" x14ac:dyDescent="0.25">
      <c r="C72" s="118" t="s">
        <v>142</v>
      </c>
    </row>
    <row r="73" spans="1:34" customFormat="1" x14ac:dyDescent="0.25">
      <c r="C73" s="118" t="s">
        <v>143</v>
      </c>
    </row>
    <row r="74" spans="1:34" customFormat="1" ht="15.75" thickBot="1" x14ac:dyDescent="0.3">
      <c r="C74" s="119" t="s">
        <v>144</v>
      </c>
    </row>
  </sheetData>
  <mergeCells count="33">
    <mergeCell ref="C63:D63"/>
    <mergeCell ref="C64:D64"/>
    <mergeCell ref="B23:B40"/>
    <mergeCell ref="B41:B52"/>
    <mergeCell ref="C60:D60"/>
    <mergeCell ref="C61:D61"/>
    <mergeCell ref="C62:D62"/>
    <mergeCell ref="Q3:T3"/>
    <mergeCell ref="U3:X3"/>
    <mergeCell ref="Y3:AB3"/>
    <mergeCell ref="B5:B14"/>
    <mergeCell ref="B15:B22"/>
    <mergeCell ref="E66:AD66"/>
    <mergeCell ref="E67:AD68"/>
    <mergeCell ref="E69:AD69"/>
    <mergeCell ref="E70:AD70"/>
    <mergeCell ref="E71:AD71"/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2022-06-21T11:36:12Z</cp:lastPrinted>
  <dcterms:created xsi:type="dcterms:W3CDTF">2020-05-05T15:54:46Z</dcterms:created>
  <dcterms:modified xsi:type="dcterms:W3CDTF">2022-06-21T11:36:15Z</dcterms:modified>
</cp:coreProperties>
</file>