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unidebhu-my.sharepoint.com/personal/bakjudit_eng_unideb_hu/Documents/150 Képzések/Tantervek/02 Műszaki Menedzser BSc/2022 Műszaki Menedzser BSc/"/>
    </mc:Choice>
  </mc:AlternateContent>
  <xr:revisionPtr revIDLastSave="1" documentId="11_8DC7F15EC009808F8CF62A569F26E90D9926528C" xr6:coauthVersionLast="47" xr6:coauthVersionMax="47" xr10:uidLastSave="{54550EEC-7A78-46E1-89AA-FEDA1FD7529C}"/>
  <bookViews>
    <workbookView xWindow="2868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Munka1!$A$2:$AG$73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9" i="1" l="1"/>
  <c r="AF59" i="1"/>
  <c r="AE61" i="1"/>
  <c r="AE60" i="1"/>
  <c r="AD59" i="1"/>
  <c r="AC59" i="1"/>
  <c r="AB59" i="1"/>
  <c r="AA61" i="1"/>
  <c r="AA60" i="1"/>
  <c r="Z59" i="1"/>
  <c r="Y59" i="1"/>
  <c r="X59" i="1"/>
  <c r="W61" i="1"/>
  <c r="W60" i="1"/>
  <c r="V59" i="1"/>
  <c r="U59" i="1"/>
  <c r="T59" i="1"/>
  <c r="S61" i="1"/>
  <c r="S60" i="1"/>
  <c r="R59" i="1"/>
  <c r="Q59" i="1"/>
  <c r="P59" i="1"/>
  <c r="O61" i="1"/>
  <c r="O60" i="1"/>
  <c r="N59" i="1"/>
  <c r="M59" i="1"/>
  <c r="L59" i="1"/>
  <c r="K61" i="1"/>
  <c r="K60" i="1"/>
  <c r="J59" i="1"/>
  <c r="I59" i="1"/>
  <c r="G61" i="1"/>
  <c r="G60" i="1"/>
  <c r="F59" i="1"/>
  <c r="E59" i="1" l="1"/>
  <c r="E63" i="1" s="1"/>
  <c r="AH61" i="1"/>
  <c r="AE62" i="1"/>
  <c r="AA62" i="1"/>
  <c r="W62" i="1"/>
  <c r="S62" i="1"/>
  <c r="K62" i="1"/>
  <c r="G62" i="1"/>
  <c r="Y63" i="1"/>
  <c r="U63" i="1"/>
  <c r="Q63" i="1"/>
  <c r="M63" i="1"/>
  <c r="AH60" i="1" l="1"/>
  <c r="O62" i="1"/>
  <c r="AH62" i="1" s="1"/>
  <c r="AH65" i="1"/>
  <c r="AC63" i="1"/>
  <c r="I63" i="1"/>
  <c r="AH63" i="1" l="1"/>
</calcChain>
</file>

<file path=xl/sharedStrings.xml><?xml version="1.0" encoding="utf-8"?>
<sst xmlns="http://schemas.openxmlformats.org/spreadsheetml/2006/main" count="317" uniqueCount="208">
  <si>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</si>
  <si>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</si>
  <si>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</si>
  <si>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</si>
  <si>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</si>
  <si>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</si>
  <si>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</si>
  <si>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</si>
  <si>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</si>
  <si>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</si>
  <si>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</si>
  <si>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</si>
  <si>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</si>
  <si>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</si>
  <si>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</si>
  <si>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</si>
  <si>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</si>
  <si>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</si>
  <si>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</si>
  <si>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</si>
  <si>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</si>
  <si>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</si>
  <si>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</si>
  <si>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</si>
  <si>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</si>
  <si>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</si>
  <si>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</si>
  <si>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</si>
  <si>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</si>
  <si>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</si>
  <si>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</si>
  <si>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8.</t>
  </si>
  <si>
    <t>MK3INF1A04MX17</t>
  </si>
  <si>
    <t>9.</t>
  </si>
  <si>
    <t>MK3ALKBK04MX17</t>
  </si>
  <si>
    <t>10.</t>
  </si>
  <si>
    <t>MK3TERIA04MX17</t>
  </si>
  <si>
    <t>11.</t>
  </si>
  <si>
    <t>Gazd. és humán ismeretek</t>
  </si>
  <si>
    <t>MK3KGT1M05MX17</t>
  </si>
  <si>
    <t>12.</t>
  </si>
  <si>
    <t>MK3KGT2M04MX17</t>
  </si>
  <si>
    <t>13.</t>
  </si>
  <si>
    <t>Gazdaságstatisztika</t>
  </si>
  <si>
    <t>MK3GSTAM04MX17</t>
  </si>
  <si>
    <t>14.</t>
  </si>
  <si>
    <t>Vállalatgazdaságtan</t>
  </si>
  <si>
    <t>MK3VGTNM04MX17</t>
  </si>
  <si>
    <t>15.</t>
  </si>
  <si>
    <t>16.</t>
  </si>
  <si>
    <t>MK3SZV1M04MX17</t>
  </si>
  <si>
    <t>17.</t>
  </si>
  <si>
    <t>MK3MINMM05MX17</t>
  </si>
  <si>
    <t>Műszaki menedzsment</t>
  </si>
  <si>
    <t>18.</t>
  </si>
  <si>
    <t>MK3EHSAKM04MX17</t>
  </si>
  <si>
    <t>19.</t>
  </si>
  <si>
    <t>Szakmai törzsanyag</t>
  </si>
  <si>
    <t>MK3MMENM05MX17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</si>
  <si>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</si>
  <si>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</si>
  <si>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</si>
  <si>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</si>
  <si>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</si>
  <si>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</si>
  <si>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</si>
  <si>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</si>
  <si>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</si>
  <si>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</si>
  <si>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</si>
  <si>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</si>
  <si>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</si>
  <si>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</si>
  <si>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</si>
  <si>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</si>
  <si>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</si>
  <si>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</si>
  <si>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</si>
  <si>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</si>
  <si>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</si>
  <si>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</si>
  <si>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</si>
  <si>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</si>
  <si>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Mérnöki etika</t>
  </si>
  <si>
    <t>MK3MEETM03MX17</t>
  </si>
  <si>
    <t>30.</t>
  </si>
  <si>
    <t>Általános és üzleti jog</t>
  </si>
  <si>
    <t>MK3ALUJM03MX17</t>
  </si>
  <si>
    <t>31.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</si>
  <si>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</si>
  <si>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</si>
  <si>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</si>
  <si>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</si>
  <si>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</si>
  <si>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</si>
  <si>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</si>
  <si>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</si>
  <si>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</si>
  <si>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</si>
  <si>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</si>
  <si>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</si>
  <si>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</si>
  <si>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</si>
  <si>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Alkalmazott automatizálás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</si>
  <si>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</si>
  <si>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</si>
  <si>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</si>
  <si>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</si>
  <si>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</si>
  <si>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</si>
  <si>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</si>
  <si>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</si>
  <si>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</si>
  <si>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</si>
  <si>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</si>
  <si>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</si>
  <si>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</si>
  <si>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</si>
  <si>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</si>
  <si>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Szakdolgozat készítés</t>
  </si>
  <si>
    <t>MK3SZDGM15MX17</t>
  </si>
  <si>
    <t>Szakmai gyakorlat</t>
  </si>
  <si>
    <t>MK3SZGYM00MX17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</si>
  <si>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</si>
  <si>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</si>
  <si>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</si>
  <si>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</si>
  <si>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</si>
  <si>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</si>
  <si>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</si>
  <si>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</si>
  <si>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</si>
  <si>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Debreceni Egyetem</t>
  </si>
  <si>
    <t>Műszaki Kar</t>
  </si>
  <si>
    <t>Mintatanterv</t>
  </si>
  <si>
    <t>NAPPALI TAGOZAT</t>
  </si>
  <si>
    <t xml:space="preserve">Mérnöki fizika </t>
  </si>
  <si>
    <t>MK3MEC1A04MX17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</si>
  <si>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</si>
  <si>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</si>
  <si>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</si>
  <si>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</si>
  <si>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</si>
  <si>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</si>
  <si>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</si>
  <si>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</si>
  <si>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</si>
  <si>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</si>
  <si>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</si>
  <si>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</si>
  <si>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</si>
  <si>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</si>
  <si>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</si>
  <si>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</si>
  <si>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</si>
  <si>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52.</t>
  </si>
  <si>
    <t>53.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</si>
  <si>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</si>
  <si>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</si>
  <si>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</si>
  <si>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</si>
  <si>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</si>
  <si>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</si>
  <si>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</si>
  <si>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</si>
  <si>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</si>
  <si>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</si>
  <si>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</si>
  <si>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</si>
  <si>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</si>
  <si>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</si>
  <si>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</si>
  <si>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</si>
  <si>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</si>
  <si>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</si>
  <si>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</si>
  <si>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Testnevelés (követelmény: aláírás, TVSZ 10. §)</t>
  </si>
  <si>
    <t>hv = hatósági vizsga</t>
  </si>
  <si>
    <t>k = kollokvium</t>
  </si>
  <si>
    <t>kr = kredit</t>
  </si>
  <si>
    <t>Vállalati menedzsment (marketing, humánerőforrás)</t>
  </si>
  <si>
    <t>Mérnöki fizika</t>
  </si>
  <si>
    <t>Közgazdaságtan II - Makroökonómia</t>
  </si>
  <si>
    <t>Műszaki Menedzser alapszak (BSc) - Anyagmozgatás és logisztika specializáció</t>
  </si>
  <si>
    <t>Logisztika I.</t>
  </si>
  <si>
    <t>MK3LOG1M04M117</t>
  </si>
  <si>
    <t>Árutovábbítás</t>
  </si>
  <si>
    <t>MK3ARUTM04M117</t>
  </si>
  <si>
    <t>MK3TEV1M04M117</t>
  </si>
  <si>
    <t>Szervezéselmélet</t>
  </si>
  <si>
    <t>MK3SZERM04M117</t>
  </si>
  <si>
    <t>Csomagolás technika</t>
  </si>
  <si>
    <t>MK3CSOMM04M117</t>
  </si>
  <si>
    <t>MK3AGEPM04M117</t>
  </si>
  <si>
    <t xml:space="preserve">Folyamat optimalizáció </t>
  </si>
  <si>
    <t>MK3FOOPM04M117</t>
  </si>
  <si>
    <t xml:space="preserve">Logisztikai információs rendszerek </t>
  </si>
  <si>
    <t>MK3LOGIM04M117</t>
  </si>
  <si>
    <t>Termelés logisztika</t>
  </si>
  <si>
    <t>MK3TRMLM04M117</t>
  </si>
  <si>
    <t>Ellátási lánc menedzsment</t>
  </si>
  <si>
    <t>MK3ELLMM04M117</t>
  </si>
  <si>
    <t>MK3AAUTR04XX17</t>
  </si>
  <si>
    <t>2022. szeptembertől</t>
  </si>
  <si>
    <t>Munkavédelem</t>
  </si>
  <si>
    <t>Testnevelés</t>
  </si>
  <si>
    <t>Kritérium tárgyak</t>
  </si>
  <si>
    <t>Munkavedelem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</si>
</sst>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5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49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45" xfId="0" applyFont="1" applyFill="1" applyBorder="1"/>
    <xf numFmtId="0" fontId="7" fillId="0" borderId="30" xfId="0" applyFont="1" applyFill="1" applyBorder="1"/>
    <xf numFmtId="0" fontId="7" fillId="0" borderId="55" xfId="0" applyFont="1" applyFill="1" applyBorder="1"/>
    <xf numFmtId="0" fontId="7" fillId="0" borderId="36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9" fillId="0" borderId="39" xfId="0" applyFont="1" applyFill="1" applyBorder="1" applyAlignment="1"/>
    <xf numFmtId="0" fontId="7" fillId="0" borderId="31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55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center" vertical="center" textRotation="90" wrapText="1"/>
    </xf>
    <xf numFmtId="0" fontId="11" fillId="0" borderId="34" xfId="0" applyFont="1" applyFill="1" applyBorder="1" applyAlignment="1">
      <alignment horizontal="center" vertical="center" textRotation="90" wrapText="1"/>
    </xf>
    <xf numFmtId="0" fontId="11" fillId="0" borderId="35" xfId="0" applyFont="1" applyFill="1" applyBorder="1" applyAlignment="1">
      <alignment horizontal="center" vertical="center" textRotation="90" wrapText="1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left" vertical="center"/>
    </xf>
    <xf numFmtId="0" fontId="12" fillId="0" borderId="56" xfId="0" applyFont="1" applyFill="1" applyBorder="1" applyAlignment="1">
      <alignment horizontal="left" vertical="center"/>
    </xf>
    <xf numFmtId="0" fontId="12" fillId="0" borderId="53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5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8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3"/>
  <sheetViews>
    <sheetView showGridLines="0" tabSelected="1" zoomScale="110" zoomScaleNormal="11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8.140625" style="1" bestFit="1" customWidth="1"/>
    <col min="4" max="4" width="16" style="1" customWidth="1"/>
    <col min="5" max="32" width="3" style="1" customWidth="1"/>
    <col min="33" max="33" width="24.7109375" style="1" customWidth="1"/>
    <col min="34" max="34" width="5.7109375" style="1" customWidth="1"/>
    <col min="35" max="16384" width="8.85546875" style="1"/>
  </cols>
  <sheetData>
    <row r="1" spans="1:34" s="3" customFormat="1" x14ac:dyDescent="0.25">
      <c r="C1" s="3" t="s">
        <v>132</v>
      </c>
      <c r="D1" s="3" t="s">
        <v>133</v>
      </c>
      <c r="Q1" s="147" t="s">
        <v>134</v>
      </c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3" t="s">
        <v>135</v>
      </c>
    </row>
    <row r="2" spans="1:34" ht="37.15" customHeight="1" thickBot="1" x14ac:dyDescent="0.3">
      <c r="A2" s="152" t="s">
        <v>183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3" t="s">
        <v>203</v>
      </c>
      <c r="Z2" s="153"/>
      <c r="AA2" s="153"/>
      <c r="AB2" s="153"/>
      <c r="AC2" s="153"/>
      <c r="AD2" s="153"/>
      <c r="AE2" s="153"/>
      <c r="AF2" s="153"/>
      <c r="AG2" s="153"/>
      <c r="AH2" s="2"/>
    </row>
    <row r="3" spans="1:34" s="9" customFormat="1" ht="30" customHeight="1" x14ac:dyDescent="0.2">
      <c r="A3" s="154"/>
      <c r="B3" s="156" t="s">
        <v>124</v>
      </c>
      <c r="C3" s="158" t="s">
        <v>0</v>
      </c>
      <c r="D3" s="160" t="s">
        <v>1</v>
      </c>
      <c r="E3" s="130" t="s">
        <v>2</v>
      </c>
      <c r="F3" s="128"/>
      <c r="G3" s="128"/>
      <c r="H3" s="131"/>
      <c r="I3" s="127" t="s">
        <v>3</v>
      </c>
      <c r="J3" s="128"/>
      <c r="K3" s="128"/>
      <c r="L3" s="129"/>
      <c r="M3" s="130" t="s">
        <v>4</v>
      </c>
      <c r="N3" s="128"/>
      <c r="O3" s="128"/>
      <c r="P3" s="131"/>
      <c r="Q3" s="127" t="s">
        <v>5</v>
      </c>
      <c r="R3" s="128"/>
      <c r="S3" s="128"/>
      <c r="T3" s="129"/>
      <c r="U3" s="130" t="s">
        <v>6</v>
      </c>
      <c r="V3" s="128"/>
      <c r="W3" s="128"/>
      <c r="X3" s="131"/>
      <c r="Y3" s="127" t="s">
        <v>7</v>
      </c>
      <c r="Z3" s="128"/>
      <c r="AA3" s="128"/>
      <c r="AB3" s="129"/>
      <c r="AC3" s="130" t="s">
        <v>8</v>
      </c>
      <c r="AD3" s="128"/>
      <c r="AE3" s="128"/>
      <c r="AF3" s="131"/>
      <c r="AG3" s="160" t="s">
        <v>128</v>
      </c>
    </row>
    <row r="4" spans="1:34" s="9" customFormat="1" ht="14.45" customHeight="1" thickBot="1" x14ac:dyDescent="0.25">
      <c r="A4" s="155"/>
      <c r="B4" s="157"/>
      <c r="C4" s="159"/>
      <c r="D4" s="161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61"/>
    </row>
    <row r="5" spans="1:34" s="9" customFormat="1" ht="14.45" customHeight="1" x14ac:dyDescent="0.2">
      <c r="A5" s="10" t="s">
        <v>13</v>
      </c>
      <c r="B5" s="119" t="s">
        <v>14</v>
      </c>
      <c r="C5" s="11" t="s">
        <v>15</v>
      </c>
      <c r="D5" s="12" t="s">
        <v>16</v>
      </c>
      <c r="E5" s="13">
        <v>4</v>
      </c>
      <c r="F5" s="14">
        <v>4</v>
      </c>
      <c r="G5" s="14" t="s">
        <v>17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18</v>
      </c>
      <c r="B6" s="120"/>
      <c r="C6" s="19" t="s">
        <v>19</v>
      </c>
      <c r="D6" s="20" t="s">
        <v>20</v>
      </c>
      <c r="E6" s="21"/>
      <c r="F6" s="22"/>
      <c r="G6" s="22"/>
      <c r="H6" s="23"/>
      <c r="I6" s="24">
        <v>2</v>
      </c>
      <c r="J6" s="22">
        <v>4</v>
      </c>
      <c r="K6" s="22" t="s">
        <v>17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21</v>
      </c>
      <c r="B7" s="120"/>
      <c r="C7" s="19" t="s">
        <v>23</v>
      </c>
      <c r="D7" s="20" t="s">
        <v>24</v>
      </c>
      <c r="E7" s="21">
        <v>1</v>
      </c>
      <c r="F7" s="22">
        <v>2</v>
      </c>
      <c r="G7" s="22" t="s">
        <v>17</v>
      </c>
      <c r="H7" s="23">
        <v>4</v>
      </c>
      <c r="I7" s="24"/>
      <c r="J7" s="22"/>
      <c r="K7" s="22"/>
      <c r="L7" s="25"/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22</v>
      </c>
      <c r="B8" s="120"/>
      <c r="C8" s="26" t="s">
        <v>181</v>
      </c>
      <c r="D8" s="20" t="s">
        <v>26</v>
      </c>
      <c r="E8" s="21">
        <v>2</v>
      </c>
      <c r="F8" s="22">
        <v>2</v>
      </c>
      <c r="G8" s="22" t="s">
        <v>27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25</v>
      </c>
      <c r="B9" s="120"/>
      <c r="C9" s="19" t="s">
        <v>130</v>
      </c>
      <c r="D9" s="20" t="s">
        <v>29</v>
      </c>
      <c r="E9" s="21"/>
      <c r="F9" s="22"/>
      <c r="G9" s="22"/>
      <c r="H9" s="23"/>
      <c r="I9" s="24">
        <v>2</v>
      </c>
      <c r="J9" s="22">
        <v>1</v>
      </c>
      <c r="K9" s="22" t="s">
        <v>27</v>
      </c>
      <c r="L9" s="25">
        <v>4</v>
      </c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28</v>
      </c>
      <c r="B10" s="120"/>
      <c r="C10" s="26" t="s">
        <v>142</v>
      </c>
      <c r="D10" s="20" t="s">
        <v>137</v>
      </c>
      <c r="E10" s="21"/>
      <c r="F10" s="22"/>
      <c r="G10" s="22"/>
      <c r="H10" s="23"/>
      <c r="I10" s="24">
        <v>2</v>
      </c>
      <c r="J10" s="22">
        <v>2</v>
      </c>
      <c r="K10" s="22" t="s">
        <v>27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136</v>
      </c>
    </row>
    <row r="11" spans="1:34" s="9" customFormat="1" ht="14.45" customHeight="1" x14ac:dyDescent="0.2">
      <c r="A11" s="18" t="s">
        <v>30</v>
      </c>
      <c r="B11" s="120"/>
      <c r="C11" s="19" t="s">
        <v>125</v>
      </c>
      <c r="D11" s="20" t="s">
        <v>32</v>
      </c>
      <c r="E11" s="21"/>
      <c r="F11" s="22"/>
      <c r="G11" s="22"/>
      <c r="H11" s="23"/>
      <c r="I11" s="24">
        <v>2</v>
      </c>
      <c r="J11" s="22">
        <v>2</v>
      </c>
      <c r="K11" s="22" t="s">
        <v>17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31</v>
      </c>
      <c r="B12" s="120"/>
      <c r="C12" s="19" t="s">
        <v>141</v>
      </c>
      <c r="D12" s="27" t="s">
        <v>34</v>
      </c>
      <c r="E12" s="21"/>
      <c r="F12" s="22"/>
      <c r="G12" s="22"/>
      <c r="H12" s="23"/>
      <c r="I12" s="24"/>
      <c r="J12" s="22"/>
      <c r="K12" s="22"/>
      <c r="L12" s="25"/>
      <c r="M12" s="21">
        <v>2</v>
      </c>
      <c r="N12" s="22">
        <v>1</v>
      </c>
      <c r="O12" s="22" t="s">
        <v>27</v>
      </c>
      <c r="P12" s="23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33</v>
      </c>
      <c r="B13" s="121"/>
      <c r="C13" s="29" t="s">
        <v>140</v>
      </c>
      <c r="D13" s="30" t="s">
        <v>36</v>
      </c>
      <c r="E13" s="31"/>
      <c r="F13" s="32"/>
      <c r="G13" s="32"/>
      <c r="H13" s="33"/>
      <c r="I13" s="34"/>
      <c r="J13" s="32"/>
      <c r="K13" s="32"/>
      <c r="L13" s="35"/>
      <c r="M13" s="31"/>
      <c r="N13" s="32"/>
      <c r="O13" s="32"/>
      <c r="P13" s="33"/>
      <c r="Q13" s="34"/>
      <c r="R13" s="32"/>
      <c r="S13" s="32"/>
      <c r="T13" s="35"/>
      <c r="U13" s="31">
        <v>2</v>
      </c>
      <c r="V13" s="32">
        <v>2</v>
      </c>
      <c r="W13" s="32" t="s">
        <v>17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35</v>
      </c>
      <c r="B14" s="119" t="s">
        <v>38</v>
      </c>
      <c r="C14" s="36" t="s">
        <v>143</v>
      </c>
      <c r="D14" s="12" t="s">
        <v>39</v>
      </c>
      <c r="E14" s="13">
        <v>2</v>
      </c>
      <c r="F14" s="14">
        <v>1</v>
      </c>
      <c r="G14" s="14" t="s">
        <v>27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37</v>
      </c>
      <c r="B15" s="120"/>
      <c r="C15" s="37" t="s">
        <v>182</v>
      </c>
      <c r="D15" s="20" t="s">
        <v>41</v>
      </c>
      <c r="E15" s="21"/>
      <c r="F15" s="22"/>
      <c r="G15" s="22"/>
      <c r="H15" s="23"/>
      <c r="I15" s="24">
        <v>2</v>
      </c>
      <c r="J15" s="22">
        <v>1</v>
      </c>
      <c r="K15" s="22" t="s">
        <v>27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146</v>
      </c>
    </row>
    <row r="16" spans="1:34" s="9" customFormat="1" ht="14.45" customHeight="1" x14ac:dyDescent="0.2">
      <c r="A16" s="18" t="s">
        <v>40</v>
      </c>
      <c r="B16" s="120"/>
      <c r="C16" s="37" t="s">
        <v>43</v>
      </c>
      <c r="D16" s="20" t="s">
        <v>44</v>
      </c>
      <c r="E16" s="21"/>
      <c r="F16" s="22"/>
      <c r="G16" s="22"/>
      <c r="H16" s="23"/>
      <c r="I16" s="24">
        <v>1</v>
      </c>
      <c r="J16" s="22">
        <v>1</v>
      </c>
      <c r="K16" s="22" t="s">
        <v>27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146</v>
      </c>
    </row>
    <row r="17" spans="1:33" s="9" customFormat="1" ht="14.45" customHeight="1" x14ac:dyDescent="0.2">
      <c r="A17" s="18" t="s">
        <v>42</v>
      </c>
      <c r="B17" s="120"/>
      <c r="C17" s="37" t="s">
        <v>46</v>
      </c>
      <c r="D17" s="20" t="s">
        <v>47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27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45</v>
      </c>
      <c r="B18" s="120"/>
      <c r="C18" s="37" t="s">
        <v>144</v>
      </c>
      <c r="D18" s="20" t="s">
        <v>50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27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46</v>
      </c>
    </row>
    <row r="19" spans="1:33" s="9" customFormat="1" ht="14.45" customHeight="1" x14ac:dyDescent="0.2">
      <c r="A19" s="18" t="s">
        <v>48</v>
      </c>
      <c r="B19" s="120"/>
      <c r="C19" s="37" t="s">
        <v>139</v>
      </c>
      <c r="D19" s="20" t="s">
        <v>52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27</v>
      </c>
      <c r="AB19" s="25">
        <v>5</v>
      </c>
      <c r="AC19" s="21"/>
      <c r="AD19" s="22"/>
      <c r="AE19" s="22"/>
      <c r="AF19" s="23"/>
      <c r="AG19" s="18" t="s">
        <v>53</v>
      </c>
    </row>
    <row r="20" spans="1:33" s="9" customFormat="1" ht="14.45" customHeight="1" thickBot="1" x14ac:dyDescent="0.25">
      <c r="A20" s="28" t="s">
        <v>49</v>
      </c>
      <c r="B20" s="121"/>
      <c r="C20" s="111" t="s">
        <v>129</v>
      </c>
      <c r="D20" s="38" t="s">
        <v>55</v>
      </c>
      <c r="E20" s="31"/>
      <c r="F20" s="32"/>
      <c r="G20" s="32"/>
      <c r="H20" s="33"/>
      <c r="I20" s="34"/>
      <c r="J20" s="32"/>
      <c r="K20" s="32"/>
      <c r="L20" s="35"/>
      <c r="M20" s="31"/>
      <c r="N20" s="32"/>
      <c r="O20" s="32"/>
      <c r="P20" s="33"/>
      <c r="Q20" s="34"/>
      <c r="R20" s="32"/>
      <c r="S20" s="32"/>
      <c r="T20" s="35"/>
      <c r="U20" s="31"/>
      <c r="V20" s="32"/>
      <c r="W20" s="32"/>
      <c r="X20" s="33"/>
      <c r="Y20" s="34"/>
      <c r="Z20" s="32"/>
      <c r="AA20" s="32"/>
      <c r="AB20" s="35"/>
      <c r="AC20" s="31">
        <v>2</v>
      </c>
      <c r="AD20" s="32">
        <v>2</v>
      </c>
      <c r="AE20" s="32" t="s">
        <v>27</v>
      </c>
      <c r="AF20" s="33">
        <v>4</v>
      </c>
      <c r="AG20" s="28"/>
    </row>
    <row r="21" spans="1:33" s="9" customFormat="1" ht="14.45" customHeight="1" x14ac:dyDescent="0.2">
      <c r="A21" s="10" t="s">
        <v>51</v>
      </c>
      <c r="B21" s="119" t="s">
        <v>57</v>
      </c>
      <c r="C21" s="11" t="s">
        <v>53</v>
      </c>
      <c r="D21" s="12" t="s">
        <v>58</v>
      </c>
      <c r="E21" s="13">
        <v>2</v>
      </c>
      <c r="F21" s="14">
        <v>3</v>
      </c>
      <c r="G21" s="14" t="s">
        <v>27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54</v>
      </c>
      <c r="B22" s="120"/>
      <c r="C22" s="19" t="s">
        <v>60</v>
      </c>
      <c r="D22" s="20" t="s">
        <v>61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17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56</v>
      </c>
      <c r="B23" s="120"/>
      <c r="C23" s="19" t="s">
        <v>126</v>
      </c>
      <c r="D23" s="20" t="s">
        <v>63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59</v>
      </c>
      <c r="B24" s="120"/>
      <c r="C24" s="19" t="s">
        <v>65</v>
      </c>
      <c r="D24" s="20" t="s">
        <v>66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17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62</v>
      </c>
      <c r="B25" s="120"/>
      <c r="C25" s="19" t="s">
        <v>68</v>
      </c>
      <c r="D25" s="20" t="s">
        <v>69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>
        <v>2</v>
      </c>
      <c r="V25" s="22">
        <v>2</v>
      </c>
      <c r="W25" s="22" t="s">
        <v>17</v>
      </c>
      <c r="X25" s="23">
        <v>4</v>
      </c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5" customHeight="1" x14ac:dyDescent="0.2">
      <c r="A26" s="18" t="s">
        <v>64</v>
      </c>
      <c r="B26" s="120"/>
      <c r="C26" s="19" t="s">
        <v>145</v>
      </c>
      <c r="D26" s="27" t="s">
        <v>71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27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144</v>
      </c>
    </row>
    <row r="27" spans="1:33" s="9" customFormat="1" ht="14.45" customHeight="1" x14ac:dyDescent="0.2">
      <c r="A27" s="18" t="s">
        <v>67</v>
      </c>
      <c r="B27" s="120"/>
      <c r="C27" s="19" t="s">
        <v>180</v>
      </c>
      <c r="D27" s="39" t="s">
        <v>73</v>
      </c>
      <c r="E27" s="40"/>
      <c r="F27" s="41"/>
      <c r="G27" s="41"/>
      <c r="H27" s="42"/>
      <c r="I27" s="43"/>
      <c r="J27" s="41"/>
      <c r="K27" s="41"/>
      <c r="L27" s="44"/>
      <c r="M27" s="40"/>
      <c r="N27" s="41"/>
      <c r="O27" s="41"/>
      <c r="P27" s="42"/>
      <c r="Q27" s="43"/>
      <c r="R27" s="41"/>
      <c r="S27" s="41"/>
      <c r="T27" s="44"/>
      <c r="U27" s="40"/>
      <c r="V27" s="41"/>
      <c r="W27" s="41"/>
      <c r="X27" s="42"/>
      <c r="Y27" s="43">
        <v>2</v>
      </c>
      <c r="Z27" s="41">
        <v>2</v>
      </c>
      <c r="AA27" s="41" t="s">
        <v>17</v>
      </c>
      <c r="AB27" s="44">
        <v>4</v>
      </c>
      <c r="AC27" s="40"/>
      <c r="AD27" s="41"/>
      <c r="AE27" s="41"/>
      <c r="AF27" s="42"/>
      <c r="AG27" s="18"/>
    </row>
    <row r="28" spans="1:33" s="9" customFormat="1" ht="14.45" customHeight="1" x14ac:dyDescent="0.2">
      <c r="A28" s="18" t="s">
        <v>70</v>
      </c>
      <c r="B28" s="120"/>
      <c r="C28" s="19" t="s">
        <v>127</v>
      </c>
      <c r="D28" s="20" t="s">
        <v>75</v>
      </c>
      <c r="E28" s="45"/>
      <c r="F28" s="46"/>
      <c r="G28" s="46"/>
      <c r="H28" s="47"/>
      <c r="I28" s="48"/>
      <c r="J28" s="46"/>
      <c r="K28" s="46"/>
      <c r="L28" s="49"/>
      <c r="M28" s="45"/>
      <c r="N28" s="46"/>
      <c r="O28" s="46"/>
      <c r="P28" s="47"/>
      <c r="Q28" s="48"/>
      <c r="R28" s="46"/>
      <c r="S28" s="46"/>
      <c r="T28" s="49"/>
      <c r="U28" s="45"/>
      <c r="V28" s="46"/>
      <c r="W28" s="46"/>
      <c r="X28" s="47"/>
      <c r="Y28" s="24">
        <v>1</v>
      </c>
      <c r="Z28" s="22">
        <v>3</v>
      </c>
      <c r="AA28" s="22" t="s">
        <v>27</v>
      </c>
      <c r="AB28" s="25">
        <v>4</v>
      </c>
      <c r="AC28" s="45"/>
      <c r="AD28" s="46"/>
      <c r="AE28" s="46"/>
      <c r="AF28" s="47"/>
      <c r="AG28" s="18"/>
    </row>
    <row r="29" spans="1:33" s="9" customFormat="1" ht="14.45" customHeight="1" x14ac:dyDescent="0.2">
      <c r="A29" s="18" t="s">
        <v>72</v>
      </c>
      <c r="B29" s="120"/>
      <c r="C29" s="19" t="s">
        <v>77</v>
      </c>
      <c r="D29" s="20" t="s">
        <v>78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27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74</v>
      </c>
      <c r="B30" s="120"/>
      <c r="C30" s="19" t="s">
        <v>80</v>
      </c>
      <c r="D30" s="20" t="s">
        <v>81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17</v>
      </c>
      <c r="AF30" s="23">
        <v>3</v>
      </c>
      <c r="AG30" s="18"/>
    </row>
    <row r="31" spans="1:33" s="9" customFormat="1" ht="14.45" customHeight="1" x14ac:dyDescent="0.2">
      <c r="A31" s="18" t="s">
        <v>76</v>
      </c>
      <c r="B31" s="120"/>
      <c r="C31" s="19" t="s">
        <v>83</v>
      </c>
      <c r="D31" s="20" t="s">
        <v>84</v>
      </c>
      <c r="E31" s="21">
        <v>2</v>
      </c>
      <c r="F31" s="22">
        <v>0</v>
      </c>
      <c r="G31" s="22" t="s">
        <v>27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79</v>
      </c>
      <c r="B32" s="120"/>
      <c r="C32" s="19" t="s">
        <v>86</v>
      </c>
      <c r="D32" s="20" t="s">
        <v>87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27</v>
      </c>
      <c r="AF32" s="23">
        <v>3</v>
      </c>
      <c r="AG32" s="18"/>
    </row>
    <row r="33" spans="1:33" s="9" customFormat="1" ht="14.45" customHeight="1" x14ac:dyDescent="0.2">
      <c r="A33" s="18" t="s">
        <v>82</v>
      </c>
      <c r="B33" s="120"/>
      <c r="C33" s="19" t="s">
        <v>138</v>
      </c>
      <c r="D33" s="50" t="s">
        <v>89</v>
      </c>
      <c r="E33" s="21"/>
      <c r="F33" s="22"/>
      <c r="G33" s="22"/>
      <c r="H33" s="23"/>
      <c r="I33" s="24">
        <v>2</v>
      </c>
      <c r="J33" s="22">
        <v>3</v>
      </c>
      <c r="K33" s="22" t="s">
        <v>17</v>
      </c>
      <c r="L33" s="25">
        <v>5</v>
      </c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85</v>
      </c>
      <c r="B34" s="120"/>
      <c r="C34" s="19" t="s">
        <v>91</v>
      </c>
      <c r="D34" s="50" t="s">
        <v>92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27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88</v>
      </c>
      <c r="B35" s="120"/>
      <c r="C35" s="19" t="s">
        <v>94</v>
      </c>
      <c r="D35" s="50" t="s">
        <v>95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27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90</v>
      </c>
      <c r="B36" s="120"/>
      <c r="C36" s="19" t="s">
        <v>97</v>
      </c>
      <c r="D36" s="50" t="s">
        <v>98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17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93</v>
      </c>
      <c r="B37" s="120"/>
      <c r="C37" s="19" t="s">
        <v>100</v>
      </c>
      <c r="D37" s="50" t="s">
        <v>101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17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96</v>
      </c>
      <c r="B38" s="121"/>
      <c r="C38" s="29" t="s">
        <v>103</v>
      </c>
      <c r="D38" s="38" t="s">
        <v>202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27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1"/>
    </row>
    <row r="39" spans="1:33" s="9" customFormat="1" ht="14.45" customHeight="1" x14ac:dyDescent="0.2">
      <c r="A39" s="10" t="s">
        <v>99</v>
      </c>
      <c r="B39" s="119" t="s">
        <v>105</v>
      </c>
      <c r="C39" s="52" t="s">
        <v>184</v>
      </c>
      <c r="D39" s="53" t="s">
        <v>185</v>
      </c>
      <c r="E39" s="13"/>
      <c r="F39" s="14"/>
      <c r="G39" s="14"/>
      <c r="H39" s="15"/>
      <c r="I39" s="16"/>
      <c r="J39" s="14"/>
      <c r="K39" s="14"/>
      <c r="L39" s="17"/>
      <c r="M39" s="13">
        <v>1</v>
      </c>
      <c r="N39" s="14">
        <v>2</v>
      </c>
      <c r="O39" s="14" t="s">
        <v>17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102</v>
      </c>
      <c r="B40" s="120"/>
      <c r="C40" s="54" t="s">
        <v>186</v>
      </c>
      <c r="D40" s="55" t="s">
        <v>187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3</v>
      </c>
      <c r="R40" s="22">
        <v>0</v>
      </c>
      <c r="S40" s="22" t="s">
        <v>27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104</v>
      </c>
      <c r="B41" s="120"/>
      <c r="C41" s="56" t="s">
        <v>108</v>
      </c>
      <c r="D41" s="55" t="s">
        <v>188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1</v>
      </c>
      <c r="R41" s="22">
        <v>2</v>
      </c>
      <c r="S41" s="22" t="s">
        <v>17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106</v>
      </c>
      <c r="B42" s="120"/>
      <c r="C42" s="56" t="s">
        <v>189</v>
      </c>
      <c r="D42" s="55" t="s">
        <v>190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17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107</v>
      </c>
      <c r="B43" s="120"/>
      <c r="C43" s="56" t="s">
        <v>191</v>
      </c>
      <c r="D43" s="57" t="s">
        <v>192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27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109</v>
      </c>
      <c r="B44" s="120"/>
      <c r="C44" s="56" t="s">
        <v>112</v>
      </c>
      <c r="D44" s="55" t="s">
        <v>193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/>
      <c r="R44" s="22"/>
      <c r="S44" s="22"/>
      <c r="T44" s="25"/>
      <c r="U44" s="21">
        <v>2</v>
      </c>
      <c r="V44" s="22">
        <v>2</v>
      </c>
      <c r="W44" s="22" t="s">
        <v>27</v>
      </c>
      <c r="X44" s="23">
        <v>4</v>
      </c>
      <c r="Y44" s="24"/>
      <c r="Z44" s="22"/>
      <c r="AA44" s="22"/>
      <c r="AB44" s="25"/>
      <c r="AC44" s="21"/>
      <c r="AD44" s="22"/>
      <c r="AE44" s="22"/>
      <c r="AF44" s="23"/>
      <c r="AG44" s="58"/>
    </row>
    <row r="45" spans="1:33" s="9" customFormat="1" ht="14.45" customHeight="1" x14ac:dyDescent="0.2">
      <c r="A45" s="18" t="s">
        <v>110</v>
      </c>
      <c r="B45" s="120"/>
      <c r="C45" s="56" t="s">
        <v>194</v>
      </c>
      <c r="D45" s="55" t="s">
        <v>195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0</v>
      </c>
      <c r="V45" s="22">
        <v>3</v>
      </c>
      <c r="W45" s="22" t="s">
        <v>17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58"/>
    </row>
    <row r="46" spans="1:33" s="9" customFormat="1" ht="14.45" customHeight="1" x14ac:dyDescent="0.2">
      <c r="A46" s="18" t="s">
        <v>111</v>
      </c>
      <c r="B46" s="120"/>
      <c r="C46" s="56" t="s">
        <v>196</v>
      </c>
      <c r="D46" s="55" t="s">
        <v>197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/>
      <c r="V46" s="22"/>
      <c r="W46" s="22"/>
      <c r="X46" s="23"/>
      <c r="Y46" s="24">
        <v>1</v>
      </c>
      <c r="Z46" s="22">
        <v>3</v>
      </c>
      <c r="AA46" s="22" t="s">
        <v>17</v>
      </c>
      <c r="AB46" s="25">
        <v>4</v>
      </c>
      <c r="AC46" s="21"/>
      <c r="AD46" s="22"/>
      <c r="AE46" s="22"/>
      <c r="AF46" s="23"/>
      <c r="AG46" s="58" t="s">
        <v>184</v>
      </c>
    </row>
    <row r="47" spans="1:33" s="9" customFormat="1" ht="14.45" customHeight="1" x14ac:dyDescent="0.2">
      <c r="A47" s="18" t="s">
        <v>113</v>
      </c>
      <c r="B47" s="120"/>
      <c r="C47" s="56" t="s">
        <v>198</v>
      </c>
      <c r="D47" s="55" t="s">
        <v>199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2</v>
      </c>
      <c r="AA47" s="22" t="s">
        <v>17</v>
      </c>
      <c r="AB47" s="25">
        <v>4</v>
      </c>
      <c r="AC47" s="21"/>
      <c r="AD47" s="22"/>
      <c r="AE47" s="22"/>
      <c r="AF47" s="23"/>
      <c r="AG47" s="58" t="s">
        <v>184</v>
      </c>
    </row>
    <row r="48" spans="1:33" s="9" customFormat="1" ht="14.45" customHeight="1" x14ac:dyDescent="0.2">
      <c r="A48" s="18" t="s">
        <v>114</v>
      </c>
      <c r="B48" s="120"/>
      <c r="C48" s="56" t="s">
        <v>200</v>
      </c>
      <c r="D48" s="55" t="s">
        <v>201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/>
      <c r="Z48" s="22"/>
      <c r="AA48" s="22"/>
      <c r="AB48" s="25"/>
      <c r="AC48" s="21">
        <v>1</v>
      </c>
      <c r="AD48" s="22">
        <v>3</v>
      </c>
      <c r="AE48" s="22" t="s">
        <v>27</v>
      </c>
      <c r="AF48" s="23">
        <v>4</v>
      </c>
      <c r="AG48" s="58"/>
    </row>
    <row r="49" spans="1:34" s="9" customFormat="1" ht="14.45" customHeight="1" thickBot="1" x14ac:dyDescent="0.25">
      <c r="A49" s="28" t="s">
        <v>115</v>
      </c>
      <c r="B49" s="121"/>
      <c r="C49" s="29" t="s">
        <v>119</v>
      </c>
      <c r="D49" s="38" t="s">
        <v>120</v>
      </c>
      <c r="E49" s="31"/>
      <c r="F49" s="32"/>
      <c r="G49" s="32"/>
      <c r="H49" s="33"/>
      <c r="I49" s="34"/>
      <c r="J49" s="32"/>
      <c r="K49" s="32"/>
      <c r="L49" s="35"/>
      <c r="M49" s="31"/>
      <c r="N49" s="32"/>
      <c r="O49" s="32"/>
      <c r="P49" s="33"/>
      <c r="Q49" s="34"/>
      <c r="R49" s="32"/>
      <c r="S49" s="32"/>
      <c r="T49" s="35"/>
      <c r="U49" s="31"/>
      <c r="V49" s="32"/>
      <c r="W49" s="32"/>
      <c r="X49" s="33"/>
      <c r="Y49" s="59"/>
      <c r="Z49" s="60"/>
      <c r="AA49" s="60"/>
      <c r="AB49" s="61"/>
      <c r="AC49" s="34">
        <v>0</v>
      </c>
      <c r="AD49" s="32">
        <v>10</v>
      </c>
      <c r="AE49" s="32" t="s">
        <v>17</v>
      </c>
      <c r="AF49" s="33">
        <v>15</v>
      </c>
      <c r="AG49" s="28"/>
    </row>
    <row r="50" spans="1:34" ht="14.45" customHeight="1" x14ac:dyDescent="0.25">
      <c r="A50" s="10" t="s">
        <v>116</v>
      </c>
      <c r="B50" s="124" t="s">
        <v>131</v>
      </c>
      <c r="C50" s="112" t="s">
        <v>147</v>
      </c>
      <c r="D50" s="63"/>
      <c r="E50" s="103"/>
      <c r="F50" s="86"/>
      <c r="G50" s="86"/>
      <c r="H50" s="87"/>
      <c r="I50" s="103"/>
      <c r="J50" s="86"/>
      <c r="K50" s="86"/>
      <c r="L50" s="88"/>
      <c r="M50" s="85"/>
      <c r="N50" s="86"/>
      <c r="O50" s="86"/>
      <c r="P50" s="87">
        <v>3</v>
      </c>
      <c r="Q50" s="103"/>
      <c r="R50" s="86"/>
      <c r="S50" s="86"/>
      <c r="T50" s="88"/>
      <c r="U50" s="85"/>
      <c r="V50" s="86"/>
      <c r="W50" s="86"/>
      <c r="X50" s="87"/>
      <c r="Y50" s="103"/>
      <c r="Z50" s="86"/>
      <c r="AA50" s="86"/>
      <c r="AB50" s="88"/>
      <c r="AC50" s="85"/>
      <c r="AD50" s="86"/>
      <c r="AE50" s="86"/>
      <c r="AF50" s="87"/>
      <c r="AG50" s="63"/>
    </row>
    <row r="51" spans="1:34" ht="14.45" customHeight="1" x14ac:dyDescent="0.25">
      <c r="A51" s="18" t="s">
        <v>117</v>
      </c>
      <c r="B51" s="125"/>
      <c r="C51" s="113" t="s">
        <v>148</v>
      </c>
      <c r="D51" s="68"/>
      <c r="E51" s="69"/>
      <c r="F51" s="70"/>
      <c r="G51" s="70"/>
      <c r="H51" s="71"/>
      <c r="I51" s="69"/>
      <c r="J51" s="70"/>
      <c r="K51" s="70"/>
      <c r="L51" s="72"/>
      <c r="M51" s="73"/>
      <c r="N51" s="70"/>
      <c r="O51" s="70"/>
      <c r="P51" s="71"/>
      <c r="Q51" s="69"/>
      <c r="R51" s="70"/>
      <c r="S51" s="70"/>
      <c r="T51" s="72">
        <v>3</v>
      </c>
      <c r="U51" s="73"/>
      <c r="V51" s="70"/>
      <c r="W51" s="70"/>
      <c r="X51" s="71"/>
      <c r="Y51" s="69"/>
      <c r="Z51" s="70"/>
      <c r="AA51" s="70"/>
      <c r="AB51" s="72"/>
      <c r="AC51" s="73"/>
      <c r="AD51" s="70"/>
      <c r="AE51" s="70"/>
      <c r="AF51" s="71"/>
      <c r="AG51" s="68"/>
    </row>
    <row r="52" spans="1:34" ht="14.45" customHeight="1" x14ac:dyDescent="0.25">
      <c r="A52" s="79" t="s">
        <v>118</v>
      </c>
      <c r="B52" s="125"/>
      <c r="C52" s="113" t="s">
        <v>149</v>
      </c>
      <c r="D52" s="68"/>
      <c r="E52" s="69"/>
      <c r="F52" s="70"/>
      <c r="G52" s="70"/>
      <c r="H52" s="71"/>
      <c r="I52" s="69"/>
      <c r="J52" s="70"/>
      <c r="K52" s="70"/>
      <c r="L52" s="72"/>
      <c r="M52" s="73"/>
      <c r="N52" s="70"/>
      <c r="O52" s="70"/>
      <c r="P52" s="71"/>
      <c r="Q52" s="69"/>
      <c r="R52" s="70"/>
      <c r="S52" s="70"/>
      <c r="T52" s="72"/>
      <c r="U52" s="73"/>
      <c r="V52" s="70"/>
      <c r="W52" s="70"/>
      <c r="X52" s="71">
        <v>3</v>
      </c>
      <c r="Y52" s="69"/>
      <c r="Z52" s="70"/>
      <c r="AA52" s="70"/>
      <c r="AB52" s="72"/>
      <c r="AC52" s="73"/>
      <c r="AD52" s="70"/>
      <c r="AE52" s="70"/>
      <c r="AF52" s="71"/>
      <c r="AG52" s="68"/>
    </row>
    <row r="53" spans="1:34" ht="14.45" customHeight="1" thickBot="1" x14ac:dyDescent="0.3">
      <c r="A53" s="28" t="s">
        <v>152</v>
      </c>
      <c r="B53" s="126"/>
      <c r="C53" s="114" t="s">
        <v>150</v>
      </c>
      <c r="D53" s="74"/>
      <c r="E53" s="104"/>
      <c r="F53" s="92"/>
      <c r="G53" s="92"/>
      <c r="H53" s="93"/>
      <c r="I53" s="104"/>
      <c r="J53" s="92"/>
      <c r="K53" s="92"/>
      <c r="L53" s="94"/>
      <c r="M53" s="91"/>
      <c r="N53" s="92"/>
      <c r="O53" s="92"/>
      <c r="P53" s="93"/>
      <c r="Q53" s="104"/>
      <c r="R53" s="92"/>
      <c r="S53" s="92"/>
      <c r="T53" s="94"/>
      <c r="U53" s="91"/>
      <c r="V53" s="92"/>
      <c r="W53" s="92"/>
      <c r="X53" s="93"/>
      <c r="Y53" s="104"/>
      <c r="Z53" s="92"/>
      <c r="AA53" s="92"/>
      <c r="AB53" s="94">
        <v>3</v>
      </c>
      <c r="AC53" s="91"/>
      <c r="AD53" s="92"/>
      <c r="AE53" s="92"/>
      <c r="AF53" s="93"/>
      <c r="AG53" s="74"/>
    </row>
    <row r="54" spans="1:34" s="62" customFormat="1" ht="14.45" customHeight="1" x14ac:dyDescent="0.2">
      <c r="A54" s="105" t="s">
        <v>153</v>
      </c>
      <c r="B54" s="124" t="s">
        <v>206</v>
      </c>
      <c r="C54" s="108" t="s">
        <v>121</v>
      </c>
      <c r="D54" s="63" t="s">
        <v>122</v>
      </c>
      <c r="E54" s="103"/>
      <c r="F54" s="86"/>
      <c r="G54" s="86"/>
      <c r="H54" s="88"/>
      <c r="I54" s="85"/>
      <c r="J54" s="86"/>
      <c r="K54" s="86"/>
      <c r="L54" s="87"/>
      <c r="M54" s="103"/>
      <c r="N54" s="86"/>
      <c r="O54" s="86"/>
      <c r="P54" s="88"/>
      <c r="Q54" s="85"/>
      <c r="R54" s="86"/>
      <c r="S54" s="86"/>
      <c r="T54" s="87"/>
      <c r="U54" s="103"/>
      <c r="V54" s="86"/>
      <c r="W54" s="86"/>
      <c r="X54" s="88"/>
      <c r="Y54" s="148" t="s">
        <v>123</v>
      </c>
      <c r="Z54" s="149"/>
      <c r="AA54" s="86" t="s">
        <v>151</v>
      </c>
      <c r="AB54" s="87">
        <v>0</v>
      </c>
      <c r="AC54" s="103"/>
      <c r="AD54" s="86"/>
      <c r="AE54" s="86"/>
      <c r="AF54" s="88"/>
      <c r="AG54" s="63"/>
    </row>
    <row r="55" spans="1:34" s="62" customFormat="1" ht="14.45" customHeight="1" x14ac:dyDescent="0.2">
      <c r="A55" s="106" t="s">
        <v>154</v>
      </c>
      <c r="B55" s="125"/>
      <c r="C55" s="109" t="s">
        <v>204</v>
      </c>
      <c r="D55" s="68" t="s">
        <v>207</v>
      </c>
      <c r="E55" s="69"/>
      <c r="F55" s="70"/>
      <c r="G55" s="70" t="s">
        <v>151</v>
      </c>
      <c r="H55" s="72">
        <v>0</v>
      </c>
      <c r="I55" s="73"/>
      <c r="J55" s="70"/>
      <c r="K55" s="70"/>
      <c r="L55" s="71"/>
      <c r="M55" s="69"/>
      <c r="N55" s="70"/>
      <c r="O55" s="70"/>
      <c r="P55" s="72"/>
      <c r="Q55" s="73"/>
      <c r="R55" s="70"/>
      <c r="S55" s="70"/>
      <c r="T55" s="71"/>
      <c r="U55" s="69"/>
      <c r="V55" s="70"/>
      <c r="W55" s="70"/>
      <c r="X55" s="72"/>
      <c r="Y55" s="73"/>
      <c r="Z55" s="70"/>
      <c r="AA55" s="70"/>
      <c r="AB55" s="71"/>
      <c r="AC55" s="69"/>
      <c r="AD55" s="70"/>
      <c r="AE55" s="70"/>
      <c r="AF55" s="72"/>
      <c r="AG55" s="68"/>
    </row>
    <row r="56" spans="1:34" s="62" customFormat="1" ht="14.45" customHeight="1" x14ac:dyDescent="0.2">
      <c r="A56" s="106" t="s">
        <v>155</v>
      </c>
      <c r="B56" s="125"/>
      <c r="C56" s="109" t="s">
        <v>205</v>
      </c>
      <c r="D56" s="68"/>
      <c r="E56" s="69"/>
      <c r="F56" s="70"/>
      <c r="G56" s="70"/>
      <c r="H56" s="72"/>
      <c r="I56" s="73"/>
      <c r="J56" s="70"/>
      <c r="K56" s="70" t="s">
        <v>151</v>
      </c>
      <c r="L56" s="71">
        <v>0</v>
      </c>
      <c r="M56" s="69"/>
      <c r="N56" s="70"/>
      <c r="O56" s="70"/>
      <c r="P56" s="72"/>
      <c r="Q56" s="73"/>
      <c r="R56" s="70"/>
      <c r="S56" s="70"/>
      <c r="T56" s="71"/>
      <c r="U56" s="69"/>
      <c r="V56" s="70"/>
      <c r="W56" s="70"/>
      <c r="X56" s="72"/>
      <c r="Y56" s="73"/>
      <c r="Z56" s="70"/>
      <c r="AA56" s="70"/>
      <c r="AB56" s="71"/>
      <c r="AC56" s="69"/>
      <c r="AD56" s="70"/>
      <c r="AE56" s="70"/>
      <c r="AF56" s="72"/>
      <c r="AG56" s="68"/>
    </row>
    <row r="57" spans="1:34" s="62" customFormat="1" ht="14.45" customHeight="1" thickBot="1" x14ac:dyDescent="0.25">
      <c r="A57" s="107" t="s">
        <v>156</v>
      </c>
      <c r="B57" s="126"/>
      <c r="C57" s="110" t="s">
        <v>205</v>
      </c>
      <c r="D57" s="74"/>
      <c r="E57" s="104"/>
      <c r="F57" s="92"/>
      <c r="G57" s="92"/>
      <c r="H57" s="94"/>
      <c r="I57" s="91"/>
      <c r="J57" s="92"/>
      <c r="K57" s="92"/>
      <c r="L57" s="93"/>
      <c r="M57" s="104"/>
      <c r="N57" s="92"/>
      <c r="O57" s="92" t="s">
        <v>151</v>
      </c>
      <c r="P57" s="94">
        <v>0</v>
      </c>
      <c r="Q57" s="91"/>
      <c r="R57" s="92"/>
      <c r="S57" s="92"/>
      <c r="T57" s="93"/>
      <c r="U57" s="104"/>
      <c r="V57" s="92"/>
      <c r="W57" s="92"/>
      <c r="X57" s="94"/>
      <c r="Y57" s="91"/>
      <c r="Z57" s="92"/>
      <c r="AA57" s="92"/>
      <c r="AB57" s="93"/>
      <c r="AC57" s="104"/>
      <c r="AD57" s="92"/>
      <c r="AE57" s="92"/>
      <c r="AF57" s="94"/>
      <c r="AG57" s="74"/>
    </row>
    <row r="58" spans="1:34" customFormat="1" ht="15.75" thickBot="1" x14ac:dyDescent="0.3">
      <c r="A58" s="80"/>
      <c r="B58" s="81"/>
      <c r="C58" s="81"/>
      <c r="D58" s="82"/>
      <c r="E58" s="83" t="s">
        <v>9</v>
      </c>
      <c r="F58" s="83" t="s">
        <v>10</v>
      </c>
      <c r="G58" s="83" t="s">
        <v>11</v>
      </c>
      <c r="H58" s="83" t="s">
        <v>12</v>
      </c>
      <c r="I58" s="83" t="s">
        <v>9</v>
      </c>
      <c r="J58" s="83" t="s">
        <v>10</v>
      </c>
      <c r="K58" s="83" t="s">
        <v>11</v>
      </c>
      <c r="L58" s="83" t="s">
        <v>12</v>
      </c>
      <c r="M58" s="83" t="s">
        <v>9</v>
      </c>
      <c r="N58" s="83" t="s">
        <v>10</v>
      </c>
      <c r="O58" s="83" t="s">
        <v>11</v>
      </c>
      <c r="P58" s="83" t="s">
        <v>12</v>
      </c>
      <c r="Q58" s="83" t="s">
        <v>9</v>
      </c>
      <c r="R58" s="83" t="s">
        <v>10</v>
      </c>
      <c r="S58" s="83" t="s">
        <v>11</v>
      </c>
      <c r="T58" s="83" t="s">
        <v>12</v>
      </c>
      <c r="U58" s="83" t="s">
        <v>9</v>
      </c>
      <c r="V58" s="83" t="s">
        <v>10</v>
      </c>
      <c r="W58" s="83" t="s">
        <v>11</v>
      </c>
      <c r="X58" s="83" t="s">
        <v>12</v>
      </c>
      <c r="Y58" s="83" t="s">
        <v>9</v>
      </c>
      <c r="Z58" s="83" t="s">
        <v>10</v>
      </c>
      <c r="AA58" s="83" t="s">
        <v>11</v>
      </c>
      <c r="AB58" s="83" t="s">
        <v>12</v>
      </c>
      <c r="AC58" s="83" t="s">
        <v>9</v>
      </c>
      <c r="AD58" s="83" t="s">
        <v>10</v>
      </c>
      <c r="AE58" s="83" t="s">
        <v>11</v>
      </c>
      <c r="AF58" s="83" t="s">
        <v>12</v>
      </c>
      <c r="AG58" s="84"/>
    </row>
    <row r="59" spans="1:34" customFormat="1" x14ac:dyDescent="0.25">
      <c r="A59" s="80"/>
      <c r="B59" s="81"/>
      <c r="C59" s="150" t="s">
        <v>157</v>
      </c>
      <c r="D59" s="151"/>
      <c r="E59" s="85">
        <f>SUM(E5:E53)</f>
        <v>13</v>
      </c>
      <c r="F59" s="86">
        <f>SUM(F5:F53)</f>
        <v>12</v>
      </c>
      <c r="G59" s="86"/>
      <c r="H59" s="87">
        <f>SUM(H5:H54)</f>
        <v>29</v>
      </c>
      <c r="I59" s="85">
        <f>SUM(I5:I53)</f>
        <v>13</v>
      </c>
      <c r="J59" s="86">
        <f>SUM(J5:J53)</f>
        <v>14</v>
      </c>
      <c r="K59" s="86"/>
      <c r="L59" s="87">
        <f>SUM(L5:L54)</f>
        <v>31</v>
      </c>
      <c r="M59" s="85">
        <f>SUM(M5:M53)</f>
        <v>14</v>
      </c>
      <c r="N59" s="86">
        <f>SUM(N5:N53)</f>
        <v>11</v>
      </c>
      <c r="O59" s="86"/>
      <c r="P59" s="87">
        <f>SUM(P5:P53)</f>
        <v>31</v>
      </c>
      <c r="Q59" s="85">
        <f>SUM(Q5:Q53)</f>
        <v>13</v>
      </c>
      <c r="R59" s="86">
        <f>SUM(R5:R53)</f>
        <v>12</v>
      </c>
      <c r="S59" s="86"/>
      <c r="T59" s="87">
        <f>SUM(T5:T54)</f>
        <v>31</v>
      </c>
      <c r="U59" s="85">
        <f>SUM(U5:U53)</f>
        <v>10</v>
      </c>
      <c r="V59" s="86">
        <f>SUM(V5:V53)</f>
        <v>16</v>
      </c>
      <c r="W59" s="86"/>
      <c r="X59" s="87">
        <f>SUM(X5:X54)</f>
        <v>31</v>
      </c>
      <c r="Y59" s="85">
        <f>SUM(Y5:Y53)</f>
        <v>8</v>
      </c>
      <c r="Z59" s="86">
        <f>SUM(Z5:Z53)</f>
        <v>16</v>
      </c>
      <c r="AA59" s="86"/>
      <c r="AB59" s="87">
        <f>SUM(AB5:AB53)</f>
        <v>28</v>
      </c>
      <c r="AC59" s="85">
        <f>SUM(AC5:AC53)</f>
        <v>6</v>
      </c>
      <c r="AD59" s="86">
        <f>SUM(AD5:AD53)</f>
        <v>18</v>
      </c>
      <c r="AE59" s="86"/>
      <c r="AF59" s="88">
        <f>SUM(AF5:AF53)</f>
        <v>29</v>
      </c>
      <c r="AG59" s="150" t="s">
        <v>158</v>
      </c>
      <c r="AH59" s="151"/>
    </row>
    <row r="60" spans="1:34" customFormat="1" x14ac:dyDescent="0.25">
      <c r="A60" s="80"/>
      <c r="B60" s="81"/>
      <c r="C60" s="122" t="s">
        <v>159</v>
      </c>
      <c r="D60" s="123"/>
      <c r="E60" s="67"/>
      <c r="F60" s="64"/>
      <c r="G60" s="64">
        <f>COUNTIF(G5:G53,"k")</f>
        <v>4</v>
      </c>
      <c r="H60" s="65"/>
      <c r="I60" s="67"/>
      <c r="J60" s="64"/>
      <c r="K60" s="64">
        <f>COUNTIF(K5:K53,"k")</f>
        <v>4</v>
      </c>
      <c r="L60" s="65"/>
      <c r="M60" s="67"/>
      <c r="N60" s="64"/>
      <c r="O60" s="64">
        <f>COUNTIF(O5:O53,"k")</f>
        <v>4</v>
      </c>
      <c r="P60" s="65"/>
      <c r="Q60" s="67"/>
      <c r="R60" s="64"/>
      <c r="S60" s="64">
        <f>COUNTIF(S5:S53,"k")</f>
        <v>3</v>
      </c>
      <c r="T60" s="65"/>
      <c r="U60" s="67"/>
      <c r="V60" s="64"/>
      <c r="W60" s="64">
        <f>COUNTIF(W5:W53,"k")</f>
        <v>3</v>
      </c>
      <c r="X60" s="65"/>
      <c r="Y60" s="67"/>
      <c r="Z60" s="64"/>
      <c r="AA60" s="64">
        <f>COUNTIF(AA5:AA53,"k")</f>
        <v>3</v>
      </c>
      <c r="AB60" s="65"/>
      <c r="AC60" s="67"/>
      <c r="AD60" s="64"/>
      <c r="AE60" s="64">
        <f>COUNTIF(AE5:AE53,"k")</f>
        <v>3</v>
      </c>
      <c r="AF60" s="66"/>
      <c r="AG60" s="89" t="s">
        <v>159</v>
      </c>
      <c r="AH60" s="71">
        <f>SUM(G60,K60,O60,S60,W60,AA60,AE60)</f>
        <v>24</v>
      </c>
    </row>
    <row r="61" spans="1:34" customFormat="1" x14ac:dyDescent="0.25">
      <c r="A61" s="80"/>
      <c r="B61" s="81"/>
      <c r="C61" s="122" t="s">
        <v>160</v>
      </c>
      <c r="D61" s="123"/>
      <c r="E61" s="73"/>
      <c r="F61" s="70"/>
      <c r="G61" s="70">
        <f>COUNTIF(G5:G53,"é")</f>
        <v>2</v>
      </c>
      <c r="H61" s="71"/>
      <c r="I61" s="73"/>
      <c r="J61" s="70"/>
      <c r="K61" s="70">
        <f>COUNTIF(K5:K53,"é")</f>
        <v>3</v>
      </c>
      <c r="L61" s="71"/>
      <c r="M61" s="73"/>
      <c r="N61" s="70"/>
      <c r="O61" s="70">
        <f>COUNTIF(O5:O53,"é")</f>
        <v>3</v>
      </c>
      <c r="P61" s="71"/>
      <c r="Q61" s="73"/>
      <c r="R61" s="70"/>
      <c r="S61" s="70">
        <f>COUNTIF(S5:S53,"é")</f>
        <v>3</v>
      </c>
      <c r="T61" s="71"/>
      <c r="U61" s="73"/>
      <c r="V61" s="70"/>
      <c r="W61" s="70">
        <f>COUNTIF(W5:W53,"é")</f>
        <v>4</v>
      </c>
      <c r="X61" s="71"/>
      <c r="Y61" s="73"/>
      <c r="Z61" s="70"/>
      <c r="AA61" s="70">
        <f>COUNTIF(AA5:AA53,"é")</f>
        <v>3</v>
      </c>
      <c r="AB61" s="71"/>
      <c r="AC61" s="73"/>
      <c r="AD61" s="70"/>
      <c r="AE61" s="70">
        <f>COUNTIF(AE5:AE53,"é")</f>
        <v>2</v>
      </c>
      <c r="AF61" s="72"/>
      <c r="AG61" s="89" t="s">
        <v>160</v>
      </c>
      <c r="AH61" s="71">
        <f>SUM(G61,K61,O61,S61,W61,AA61,AE61)</f>
        <v>20</v>
      </c>
    </row>
    <row r="62" spans="1:34" customFormat="1" x14ac:dyDescent="0.25">
      <c r="A62" s="80"/>
      <c r="B62" s="81"/>
      <c r="C62" s="115" t="s">
        <v>161</v>
      </c>
      <c r="D62" s="116"/>
      <c r="E62" s="78"/>
      <c r="F62" s="75"/>
      <c r="G62" s="75">
        <f>SUM(G60:G61)</f>
        <v>6</v>
      </c>
      <c r="H62" s="76"/>
      <c r="I62" s="78"/>
      <c r="J62" s="75"/>
      <c r="K62" s="75">
        <f>SUM(K60:K61)</f>
        <v>7</v>
      </c>
      <c r="L62" s="76"/>
      <c r="M62" s="78"/>
      <c r="N62" s="75"/>
      <c r="O62" s="75">
        <f>SUM(O60:O61)</f>
        <v>7</v>
      </c>
      <c r="P62" s="76"/>
      <c r="Q62" s="78"/>
      <c r="R62" s="75"/>
      <c r="S62" s="75">
        <f>SUM(S60:S61)</f>
        <v>6</v>
      </c>
      <c r="T62" s="76"/>
      <c r="U62" s="78"/>
      <c r="V62" s="75"/>
      <c r="W62" s="75">
        <f>SUM(W60:W61)</f>
        <v>7</v>
      </c>
      <c r="X62" s="76"/>
      <c r="Y62" s="78"/>
      <c r="Z62" s="75"/>
      <c r="AA62" s="75">
        <f>SUM(AA60:AA61)</f>
        <v>6</v>
      </c>
      <c r="AB62" s="76"/>
      <c r="AC62" s="78"/>
      <c r="AD62" s="75"/>
      <c r="AE62" s="75">
        <f>SUM(AE60:AE61)</f>
        <v>5</v>
      </c>
      <c r="AF62" s="77"/>
      <c r="AG62" s="90" t="s">
        <v>162</v>
      </c>
      <c r="AH62" s="71">
        <f>SUM(G62,K62,O62,S62,W62,AA62,AE62)</f>
        <v>44</v>
      </c>
    </row>
    <row r="63" spans="1:34" customFormat="1" ht="15.75" thickBot="1" x14ac:dyDescent="0.3">
      <c r="A63" s="80"/>
      <c r="B63" s="81"/>
      <c r="C63" s="117" t="s">
        <v>163</v>
      </c>
      <c r="D63" s="118"/>
      <c r="E63" s="91">
        <f>SUM(E59,F59)</f>
        <v>25</v>
      </c>
      <c r="F63" s="92"/>
      <c r="G63" s="92"/>
      <c r="H63" s="93"/>
      <c r="I63" s="91">
        <f>SUM(I59,J59)</f>
        <v>27</v>
      </c>
      <c r="J63" s="92"/>
      <c r="K63" s="92"/>
      <c r="L63" s="93"/>
      <c r="M63" s="91">
        <f>SUM(M59,N59)</f>
        <v>25</v>
      </c>
      <c r="N63" s="92"/>
      <c r="O63" s="92"/>
      <c r="P63" s="93"/>
      <c r="Q63" s="91">
        <f>SUM(Q59,R59)</f>
        <v>25</v>
      </c>
      <c r="R63" s="92"/>
      <c r="S63" s="92"/>
      <c r="T63" s="93"/>
      <c r="U63" s="91">
        <f>SUM(U59,V59)</f>
        <v>26</v>
      </c>
      <c r="V63" s="92"/>
      <c r="W63" s="92"/>
      <c r="X63" s="93"/>
      <c r="Y63" s="91">
        <f>SUM(Y59,Z59)</f>
        <v>24</v>
      </c>
      <c r="Z63" s="92"/>
      <c r="AA63" s="92"/>
      <c r="AB63" s="93"/>
      <c r="AC63" s="91">
        <f>SUM(AC59,AD59)</f>
        <v>24</v>
      </c>
      <c r="AD63" s="92"/>
      <c r="AE63" s="92"/>
      <c r="AF63" s="94"/>
      <c r="AG63" s="90" t="s">
        <v>163</v>
      </c>
      <c r="AH63" s="71">
        <f>SUM(E63,I63,M63,Q63,U63,Y63,AC63)</f>
        <v>176</v>
      </c>
    </row>
    <row r="64" spans="1:34" customFormat="1" ht="15.75" thickBot="1" x14ac:dyDescent="0.3">
      <c r="A64" s="80"/>
      <c r="B64" s="81"/>
      <c r="C64" s="95"/>
      <c r="D64" s="96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89" t="s">
        <v>164</v>
      </c>
      <c r="AH64" s="71">
        <v>12</v>
      </c>
    </row>
    <row r="65" spans="1:34" customFormat="1" ht="15.75" thickBot="1" x14ac:dyDescent="0.3">
      <c r="A65" s="80"/>
      <c r="B65" s="81"/>
      <c r="C65" s="98" t="s">
        <v>165</v>
      </c>
      <c r="E65" s="132" t="s">
        <v>166</v>
      </c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4"/>
      <c r="AE65" s="81"/>
      <c r="AF65" s="81"/>
      <c r="AG65" s="99" t="s">
        <v>167</v>
      </c>
      <c r="AH65" s="93">
        <f>SUM(H59,L59,P59,T59,X59,AB59,AF59)</f>
        <v>210</v>
      </c>
    </row>
    <row r="66" spans="1:34" customFormat="1" ht="15" customHeight="1" x14ac:dyDescent="0.25">
      <c r="A66" s="80"/>
      <c r="B66" s="81"/>
      <c r="C66" s="100" t="s">
        <v>168</v>
      </c>
      <c r="E66" s="135" t="s">
        <v>169</v>
      </c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7"/>
      <c r="AE66" s="81"/>
      <c r="AF66" s="81"/>
      <c r="AG66" s="81"/>
    </row>
    <row r="67" spans="1:34" customFormat="1" x14ac:dyDescent="0.25">
      <c r="A67" s="80"/>
      <c r="B67" s="81"/>
      <c r="C67" s="100" t="s">
        <v>170</v>
      </c>
      <c r="E67" s="138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40"/>
      <c r="AE67" s="81"/>
      <c r="AF67" s="81"/>
      <c r="AG67" s="81"/>
    </row>
    <row r="68" spans="1:34" customFormat="1" x14ac:dyDescent="0.25">
      <c r="C68" s="100" t="s">
        <v>171</v>
      </c>
      <c r="E68" s="141" t="s">
        <v>172</v>
      </c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3"/>
    </row>
    <row r="69" spans="1:34" customFormat="1" x14ac:dyDescent="0.25">
      <c r="C69" s="101" t="s">
        <v>173</v>
      </c>
      <c r="E69" s="141" t="s">
        <v>174</v>
      </c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3"/>
    </row>
    <row r="70" spans="1:34" customFormat="1" ht="15.75" thickBot="1" x14ac:dyDescent="0.3">
      <c r="C70" s="101" t="s">
        <v>175</v>
      </c>
      <c r="E70" s="144" t="s">
        <v>176</v>
      </c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6"/>
    </row>
    <row r="71" spans="1:34" customFormat="1" x14ac:dyDescent="0.25">
      <c r="C71" s="101" t="s">
        <v>177</v>
      </c>
    </row>
    <row r="72" spans="1:34" customFormat="1" x14ac:dyDescent="0.25">
      <c r="C72" s="101" t="s">
        <v>178</v>
      </c>
    </row>
    <row r="73" spans="1:34" customFormat="1" ht="15.75" thickBot="1" x14ac:dyDescent="0.3">
      <c r="C73" s="102" t="s">
        <v>179</v>
      </c>
    </row>
  </sheetData>
  <mergeCells count="33">
    <mergeCell ref="Q1:AF1"/>
    <mergeCell ref="B50:B53"/>
    <mergeCell ref="Y54:Z54"/>
    <mergeCell ref="C59:D59"/>
    <mergeCell ref="AG59:AH59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E65:AD65"/>
    <mergeCell ref="E66:AD67"/>
    <mergeCell ref="E68:AD68"/>
    <mergeCell ref="E69:AD69"/>
    <mergeCell ref="E70:AD70"/>
    <mergeCell ref="Q3:T3"/>
    <mergeCell ref="U3:X3"/>
    <mergeCell ref="Y3:AB3"/>
    <mergeCell ref="B5:B13"/>
    <mergeCell ref="B14:B20"/>
    <mergeCell ref="C62:D62"/>
    <mergeCell ref="C63:D63"/>
    <mergeCell ref="B21:B38"/>
    <mergeCell ref="B39:B49"/>
    <mergeCell ref="C60:D60"/>
    <mergeCell ref="C61:D61"/>
    <mergeCell ref="B54:B57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2025-11-05T09:13:01Z</dcterms:modified>
</cp:coreProperties>
</file>