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2 Tantervek MMVT\"/>
    </mc:Choice>
  </mc:AlternateContent>
  <bookViews>
    <workbookView xWindow="0" yWindow="0" windowWidth="28800" windowHeight="12330"/>
  </bookViews>
  <sheets>
    <sheet name="Munka1" sheetId="1" r:id="rId1"/>
  </sheets>
  <definedNames>
    <definedName name="_xlnm.Print_Area" localSheetId="0">Munka1!$A$2:$AG$72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AF58" i="1"/>
  <c r="AE60" i="1"/>
  <c r="AE59" i="1"/>
  <c r="AD58" i="1"/>
  <c r="AC58" i="1"/>
  <c r="AB58" i="1"/>
  <c r="AA60" i="1"/>
  <c r="AA59" i="1"/>
  <c r="Z58" i="1"/>
  <c r="Y58" i="1"/>
  <c r="X58" i="1"/>
  <c r="W60" i="1"/>
  <c r="W59" i="1"/>
  <c r="V58" i="1"/>
  <c r="U58" i="1"/>
  <c r="T58" i="1"/>
  <c r="S60" i="1"/>
  <c r="S59" i="1"/>
  <c r="R58" i="1"/>
  <c r="Q58" i="1"/>
  <c r="P58" i="1"/>
  <c r="O60" i="1"/>
  <c r="O59" i="1"/>
  <c r="N58" i="1"/>
  <c r="M58" i="1"/>
  <c r="L58" i="1"/>
  <c r="K60" i="1"/>
  <c r="K59" i="1"/>
  <c r="J58" i="1"/>
  <c r="I58" i="1"/>
  <c r="G60" i="1"/>
  <c r="G59" i="1"/>
  <c r="F58" i="1"/>
  <c r="E58" i="1" l="1"/>
  <c r="E62" i="1" s="1"/>
  <c r="AH60" i="1"/>
  <c r="AE61" i="1"/>
  <c r="AA61" i="1"/>
  <c r="W61" i="1"/>
  <c r="S61" i="1"/>
  <c r="K61" i="1"/>
  <c r="G61" i="1"/>
  <c r="Y62" i="1"/>
  <c r="U62" i="1"/>
  <c r="Q62" i="1"/>
  <c r="M62" i="1"/>
  <c r="AH59" i="1" l="1"/>
  <c r="O61" i="1"/>
  <c r="AH61" i="1" s="1"/>
  <c r="AH64" i="1"/>
  <c r="AC62" i="1"/>
  <c r="I62" i="1"/>
  <c r="AH62" i="1" l="1"/>
</calcChain>
</file>

<file path=xl/sharedStrings.xml><?xml version="1.0" encoding="utf-8"?>
<sst xmlns="http://schemas.openxmlformats.org/spreadsheetml/2006/main" count="304" uniqueCount="200">
  <si>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</si>
  <si>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</si>
  <si>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</si>
  <si>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</si>
  <si>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</si>
  <si>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</si>
  <si>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</si>
  <si>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</si>
  <si>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</si>
  <si>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</si>
  <si>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</si>
  <si>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</si>
  <si>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</si>
  <si>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</si>
  <si>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</si>
  <si>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</si>
  <si>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</si>
  <si>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</si>
  <si>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</si>
  <si>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</si>
  <si>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</si>
  <si>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</si>
  <si>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</si>
  <si>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</si>
  <si>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</si>
  <si>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</si>
  <si>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</si>
  <si>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</si>
  <si>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</si>
  <si>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</si>
  <si>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</si>
  <si>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</si>
  <si>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</si>
  <si>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</si>
  <si>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MK3ALKBK04MX17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</si>
  <si>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</si>
  <si>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</si>
  <si>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</si>
  <si>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</si>
  <si>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</si>
  <si>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</si>
  <si>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</si>
  <si>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</si>
  <si>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</si>
  <si>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</si>
  <si>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</si>
  <si>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</si>
  <si>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</si>
  <si>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</si>
  <si>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16.</t>
  </si>
  <si>
    <t>MK3SZV1M04MX17</t>
  </si>
  <si>
    <t>17.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</si>
  <si>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</si>
  <si>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</si>
  <si>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</si>
  <si>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</si>
  <si>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</si>
  <si>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</si>
  <si>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</si>
  <si>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</si>
  <si>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</si>
  <si>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</si>
  <si>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</si>
  <si>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</si>
  <si>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</si>
  <si>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</si>
  <si>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</si>
  <si>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</si>
  <si>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</si>
  <si>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</si>
  <si>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</si>
  <si>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</si>
  <si>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</si>
  <si>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</si>
  <si>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</si>
  <si>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</si>
  <si>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</si>
  <si>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</si>
  <si>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</si>
  <si>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</si>
  <si>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</si>
  <si>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</si>
  <si>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</si>
  <si>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</si>
  <si>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</si>
  <si>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</si>
  <si>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</si>
  <si>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</si>
  <si>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</si>
  <si>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</si>
  <si>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</si>
  <si>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</si>
  <si>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</si>
  <si>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</si>
  <si>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</si>
  <si>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</si>
  <si>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</si>
  <si>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</si>
  <si>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</si>
  <si>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</si>
  <si>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</si>
  <si>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</si>
  <si>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</si>
  <si>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</si>
  <si>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</si>
  <si>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</si>
  <si>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</si>
  <si>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</si>
  <si>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</si>
  <si>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</si>
  <si>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</si>
  <si>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</si>
  <si>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</si>
  <si>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</si>
  <si>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</si>
  <si>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</si>
  <si>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</si>
  <si>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</si>
  <si>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</si>
  <si>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</si>
  <si>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MK3SZGYM00MX17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</si>
  <si>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</si>
  <si>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</si>
  <si>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</si>
  <si>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</si>
  <si>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</si>
  <si>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</si>
  <si>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</si>
  <si>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</si>
  <si>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Folyamattervezés</t>
  </si>
  <si>
    <t>Világszínvonalú gyártás</t>
  </si>
  <si>
    <t>Rendszerelemzés</t>
  </si>
  <si>
    <t>Alkalmazott minőségügyi eszközök</t>
  </si>
  <si>
    <t>Döntéstámogatási módszerek</t>
  </si>
  <si>
    <t>Modern ipari karbantartási módszerek</t>
  </si>
  <si>
    <t>MK3LOG1M04M217</t>
  </si>
  <si>
    <t>MK3FTERM04M217</t>
  </si>
  <si>
    <t>MK3TEV1M04M217</t>
  </si>
  <si>
    <t>MK3VILLM04M219</t>
  </si>
  <si>
    <t>MK3RENDM04M219</t>
  </si>
  <si>
    <t>MK3AGEPM04M217</t>
  </si>
  <si>
    <t>MK3FOOPM04M217</t>
  </si>
  <si>
    <t>MK3DONTM04M217</t>
  </si>
  <si>
    <t>MK3IPKAM04M217</t>
  </si>
  <si>
    <t>Debreceni Egyetem</t>
  </si>
  <si>
    <t>Műszaki Kar</t>
  </si>
  <si>
    <t>Mintatanterv</t>
  </si>
  <si>
    <t>NAPPALI TAGOZAT</t>
  </si>
  <si>
    <t>Műszaki Menedzser alapszak (BSc) - Ipari folyamattervezés specializáció</t>
  </si>
  <si>
    <t xml:space="preserve">Mérnöki fizika </t>
  </si>
  <si>
    <t>MK3MEC1A04MX17</t>
  </si>
  <si>
    <t>Folyamat optimalizáció</t>
  </si>
  <si>
    <t>Géprajz és számítógépes rajzolás</t>
  </si>
  <si>
    <t>Minőségmenedzsment</t>
  </si>
  <si>
    <t>Térinformatika</t>
  </si>
  <si>
    <t>Alkalmazott biológia</t>
  </si>
  <si>
    <t>Mechanika I</t>
  </si>
  <si>
    <t>Közgazdaságtan I - Mikroökonómia</t>
  </si>
  <si>
    <t>Számvitel I</t>
  </si>
  <si>
    <t>Számvitel II</t>
  </si>
  <si>
    <t>Logisztika I</t>
  </si>
  <si>
    <t>Közdaságtan I - Mikroökonómia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</si>
  <si>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</si>
  <si>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</si>
  <si>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</si>
  <si>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</si>
  <si>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</si>
  <si>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</si>
  <si>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</si>
  <si>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</si>
  <si>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</si>
  <si>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</si>
  <si>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</si>
  <si>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</si>
  <si>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</si>
  <si>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</si>
  <si>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</si>
  <si>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</si>
  <si>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</si>
  <si>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</si>
  <si>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</si>
  <si>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</si>
  <si>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</si>
  <si>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</si>
  <si>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</si>
  <si>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</si>
  <si>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</si>
  <si>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</si>
  <si>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</si>
  <si>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</si>
  <si>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</si>
  <si>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MK3AAUTR04XX17</t>
  </si>
  <si>
    <t>MK3ALMAM04M219</t>
  </si>
  <si>
    <t>2022. szeptembertől</t>
  </si>
  <si>
    <r>
      <rPr>
        <b/>
        <sz val="8.5"/>
        <rFont val="Calibri"/>
        <family val="2"/>
        <charset val="238"/>
        <scheme val="minor"/>
      </rPr>
      <t>Munkavédelem</t>
    </r>
    <r>
      <rPr>
        <sz val="8.5"/>
        <rFont val="Calibri"/>
        <family val="2"/>
        <charset val="238"/>
        <scheme val="minor"/>
      </rPr>
      <t xml:space="preserve">
A tárgyat az 1. félévben kell teljesíteni a TVSZ Kari mellékletének 5. § (5) alapján.
Kreditértéke 1 kredit, amely a szak képzési és kimeneti követelményében meghatározott, a végbizonyítvány megszerzéséhez szükséges összkreditbe nem számít bele.
</t>
    </r>
    <r>
      <rPr>
        <b/>
        <sz val="8.5"/>
        <rFont val="Calibri"/>
        <family val="2"/>
        <charset val="238"/>
        <scheme val="minor"/>
      </rPr>
      <t>Szabadon választható tárgy</t>
    </r>
    <r>
      <rPr>
        <sz val="8.5"/>
        <rFont val="Calibri"/>
        <family val="2"/>
        <charset val="238"/>
        <scheme val="minor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 
A képzés során kötelezően teljesítendő minimum 10 kredit szabadon válaszható tárgy. 
A mintatervben szereplő féléves elosztás és kreditszám ajánlásként szerepel.
</t>
    </r>
    <r>
      <rPr>
        <b/>
        <sz val="8.5"/>
        <rFont val="Calibri"/>
        <family val="2"/>
        <charset val="238"/>
        <scheme val="minor"/>
      </rPr>
      <t>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  <r>
      <rPr>
        <b/>
        <sz val="8.5"/>
        <rFont val="Calibri"/>
        <family val="2"/>
        <charset val="238"/>
        <scheme val="minor"/>
      </rPr>
      <t>Testnevelés</t>
    </r>
    <r>
      <rPr>
        <sz val="8.5"/>
        <rFont val="Calibri"/>
        <family val="2"/>
        <charset val="238"/>
        <scheme val="minor"/>
      </rPr>
      <t xml:space="preserve">
A TVSZ 13. § (1) alapján nappali tagozaton az alapképzésben részt vevő hallgatónak két féléven keresztül heti két óra testnevelési foglalkozáson való részvétel kötelező.
Kreditértéke 1 kredit, amely a szak képzési és kimeneti követelményében meghatározott, a végbizonyítvány megszerzéséhez szükséges összkreditbe nem számít bele.   </t>
    </r>
  </si>
  <si>
    <t>Szakdolgozat I</t>
  </si>
  <si>
    <t>Szakdolgozat II</t>
  </si>
  <si>
    <t>MK3SZD1M05MX22</t>
  </si>
  <si>
    <t>Szabadon választható tárgyak</t>
  </si>
  <si>
    <t>MK3SZD2M10MX22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</si>
</sst>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25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7" fillId="0" borderId="40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0" xfId="0" applyFont="1"/>
    <xf numFmtId="0" fontId="7" fillId="0" borderId="32" xfId="0" applyFont="1" applyFill="1" applyBorder="1"/>
    <xf numFmtId="0" fontId="7" fillId="0" borderId="36" xfId="1" applyFont="1" applyFill="1" applyBorder="1" applyAlignment="1">
      <alignment wrapText="1"/>
    </xf>
    <xf numFmtId="0" fontId="7" fillId="0" borderId="32" xfId="1" applyFont="1" applyFill="1" applyBorder="1" applyAlignment="1">
      <alignment horizontal="left" wrapText="1"/>
    </xf>
    <xf numFmtId="0" fontId="7" fillId="0" borderId="31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8" xfId="1" applyFont="1" applyFill="1" applyBorder="1" applyAlignment="1">
      <alignment wrapText="1"/>
    </xf>
    <xf numFmtId="0" fontId="7" fillId="0" borderId="34" xfId="1" applyFont="1" applyFill="1" applyBorder="1" applyAlignment="1">
      <alignment horizontal="left" wrapText="1"/>
    </xf>
    <xf numFmtId="0" fontId="7" fillId="0" borderId="2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38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wrapText="1"/>
    </xf>
    <xf numFmtId="0" fontId="7" fillId="0" borderId="35" xfId="0" applyFont="1" applyFill="1" applyBorder="1"/>
    <xf numFmtId="0" fontId="7" fillId="0" borderId="39" xfId="1" applyFont="1" applyFill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7" fillId="0" borderId="26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9" fillId="0" borderId="36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9" fillId="0" borderId="39" xfId="0" applyFont="1" applyFill="1" applyBorder="1" applyAlignment="1">
      <alignment wrapText="1"/>
    </xf>
    <xf numFmtId="0" fontId="7" fillId="0" borderId="35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7" fillId="0" borderId="34" xfId="1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0" fontId="7" fillId="0" borderId="36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wrapText="1"/>
    </xf>
    <xf numFmtId="0" fontId="7" fillId="0" borderId="34" xfId="2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29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43" xfId="1" applyFont="1" applyFill="1" applyBorder="1" applyAlignment="1">
      <alignment horizontal="center"/>
    </xf>
    <xf numFmtId="0" fontId="7" fillId="0" borderId="0" xfId="0" applyFont="1" applyBorder="1"/>
    <xf numFmtId="0" fontId="7" fillId="0" borderId="32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 wrapText="1"/>
    </xf>
    <xf numFmtId="0" fontId="7" fillId="0" borderId="33" xfId="0" applyFont="1" applyFill="1" applyBorder="1"/>
    <xf numFmtId="0" fontId="7" fillId="0" borderId="37" xfId="2" applyFont="1" applyFill="1" applyBorder="1" applyAlignment="1">
      <alignment wrapText="1"/>
    </xf>
    <xf numFmtId="0" fontId="7" fillId="0" borderId="33" xfId="2" applyFont="1" applyFill="1" applyBorder="1" applyAlignment="1">
      <alignment horizontal="left" wrapText="1"/>
    </xf>
    <xf numFmtId="0" fontId="7" fillId="0" borderId="33" xfId="0" applyFont="1" applyFill="1" applyBorder="1" applyAlignment="1">
      <alignment wrapText="1"/>
    </xf>
    <xf numFmtId="0" fontId="7" fillId="0" borderId="33" xfId="0" applyFont="1" applyFill="1" applyBorder="1" applyAlignment="1">
      <alignment horizontal="left" vertical="center"/>
    </xf>
    <xf numFmtId="0" fontId="7" fillId="0" borderId="51" xfId="0" applyFont="1" applyFill="1" applyBorder="1"/>
    <xf numFmtId="0" fontId="11" fillId="0" borderId="51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2" fillId="0" borderId="53" xfId="0" applyFont="1" applyFill="1" applyBorder="1" applyAlignment="1">
      <alignment horizontal="left" vertical="center"/>
    </xf>
    <xf numFmtId="0" fontId="12" fillId="0" borderId="57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1" fillId="0" borderId="36" xfId="0" applyFont="1" applyFill="1" applyBorder="1" applyAlignment="1">
      <alignment horizontal="center" vertical="center" textRotation="90" wrapText="1"/>
    </xf>
    <xf numFmtId="0" fontId="11" fillId="0" borderId="38" xfId="0" applyFont="1" applyFill="1" applyBorder="1" applyAlignment="1">
      <alignment horizontal="center" vertical="center" textRotation="90" wrapText="1"/>
    </xf>
    <xf numFmtId="0" fontId="11" fillId="0" borderId="37" xfId="0" applyFont="1" applyFill="1" applyBorder="1" applyAlignment="1">
      <alignment horizontal="center" vertical="center" textRotation="90" wrapText="1"/>
    </xf>
    <xf numFmtId="0" fontId="8" fillId="0" borderId="45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 textRotation="90" wrapText="1"/>
    </xf>
    <xf numFmtId="0" fontId="7" fillId="0" borderId="53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textRotation="90"/>
    </xf>
    <xf numFmtId="0" fontId="8" fillId="0" borderId="33" xfId="0" applyFont="1" applyFill="1" applyBorder="1" applyAlignment="1">
      <alignment horizontal="center" textRotation="90"/>
    </xf>
    <xf numFmtId="0" fontId="8" fillId="0" borderId="4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abSelected="1" zoomScale="110" zoomScaleNormal="11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8.140625" style="1" bestFit="1" customWidth="1"/>
    <col min="4" max="4" width="15.5703125" style="1" customWidth="1"/>
    <col min="5" max="32" width="3" style="1" customWidth="1"/>
    <col min="33" max="33" width="25" style="1" customWidth="1"/>
    <col min="34" max="16384" width="8.85546875" style="1"/>
  </cols>
  <sheetData>
    <row r="1" spans="1:34" s="3" customFormat="1" x14ac:dyDescent="0.25">
      <c r="C1" s="3" t="s">
        <v>144</v>
      </c>
      <c r="D1" s="3" t="s">
        <v>145</v>
      </c>
      <c r="Q1" s="138" t="s">
        <v>146</v>
      </c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3" t="s">
        <v>147</v>
      </c>
    </row>
    <row r="2" spans="1:34" ht="37.15" customHeight="1" thickBot="1" x14ac:dyDescent="0.3">
      <c r="A2" s="160" t="s">
        <v>148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1" t="s">
        <v>193</v>
      </c>
      <c r="Z2" s="161"/>
      <c r="AA2" s="161"/>
      <c r="AB2" s="161"/>
      <c r="AC2" s="161"/>
      <c r="AD2" s="161"/>
      <c r="AE2" s="161"/>
      <c r="AF2" s="161"/>
      <c r="AG2" s="161"/>
      <c r="AH2" s="2"/>
    </row>
    <row r="3" spans="1:34" s="9" customFormat="1" ht="30" customHeight="1" x14ac:dyDescent="0.2">
      <c r="A3" s="162"/>
      <c r="B3" s="164" t="s">
        <v>122</v>
      </c>
      <c r="C3" s="166" t="s">
        <v>0</v>
      </c>
      <c r="D3" s="168" t="s">
        <v>1</v>
      </c>
      <c r="E3" s="147" t="s">
        <v>2</v>
      </c>
      <c r="F3" s="145"/>
      <c r="G3" s="145"/>
      <c r="H3" s="148"/>
      <c r="I3" s="144" t="s">
        <v>3</v>
      </c>
      <c r="J3" s="145"/>
      <c r="K3" s="145"/>
      <c r="L3" s="146"/>
      <c r="M3" s="147" t="s">
        <v>4</v>
      </c>
      <c r="N3" s="145"/>
      <c r="O3" s="145"/>
      <c r="P3" s="148"/>
      <c r="Q3" s="144" t="s">
        <v>5</v>
      </c>
      <c r="R3" s="145"/>
      <c r="S3" s="145"/>
      <c r="T3" s="146"/>
      <c r="U3" s="147" t="s">
        <v>6</v>
      </c>
      <c r="V3" s="145"/>
      <c r="W3" s="145"/>
      <c r="X3" s="148"/>
      <c r="Y3" s="144" t="s">
        <v>7</v>
      </c>
      <c r="Z3" s="145"/>
      <c r="AA3" s="145"/>
      <c r="AB3" s="146"/>
      <c r="AC3" s="147" t="s">
        <v>8</v>
      </c>
      <c r="AD3" s="145"/>
      <c r="AE3" s="145"/>
      <c r="AF3" s="148"/>
      <c r="AG3" s="168" t="s">
        <v>126</v>
      </c>
    </row>
    <row r="4" spans="1:34" s="9" customFormat="1" ht="14.45" customHeight="1" thickBot="1" x14ac:dyDescent="0.25">
      <c r="A4" s="163"/>
      <c r="B4" s="165"/>
      <c r="C4" s="167"/>
      <c r="D4" s="169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69"/>
    </row>
    <row r="5" spans="1:34" s="9" customFormat="1" ht="14.45" customHeight="1" x14ac:dyDescent="0.2">
      <c r="A5" s="10" t="s">
        <v>13</v>
      </c>
      <c r="B5" s="149" t="s">
        <v>14</v>
      </c>
      <c r="C5" s="11" t="s">
        <v>15</v>
      </c>
      <c r="D5" s="12" t="s">
        <v>16</v>
      </c>
      <c r="E5" s="13">
        <v>4</v>
      </c>
      <c r="F5" s="14">
        <v>4</v>
      </c>
      <c r="G5" s="14" t="s">
        <v>17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18</v>
      </c>
      <c r="B6" s="150"/>
      <c r="C6" s="19" t="s">
        <v>19</v>
      </c>
      <c r="D6" s="20" t="s">
        <v>20</v>
      </c>
      <c r="E6" s="21"/>
      <c r="F6" s="22"/>
      <c r="G6" s="22"/>
      <c r="H6" s="23"/>
      <c r="I6" s="24">
        <v>2</v>
      </c>
      <c r="J6" s="22">
        <v>4</v>
      </c>
      <c r="K6" s="22" t="s">
        <v>17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21</v>
      </c>
      <c r="B7" s="150"/>
      <c r="C7" s="19" t="s">
        <v>23</v>
      </c>
      <c r="D7" s="20" t="s">
        <v>24</v>
      </c>
      <c r="E7" s="21">
        <v>1</v>
      </c>
      <c r="F7" s="22">
        <v>2</v>
      </c>
      <c r="G7" s="22" t="s">
        <v>17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22</v>
      </c>
      <c r="B8" s="150"/>
      <c r="C8" s="26" t="s">
        <v>189</v>
      </c>
      <c r="D8" s="20" t="s">
        <v>26</v>
      </c>
      <c r="E8" s="21">
        <v>2</v>
      </c>
      <c r="F8" s="22">
        <v>2</v>
      </c>
      <c r="G8" s="22" t="s">
        <v>27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25</v>
      </c>
      <c r="B9" s="150"/>
      <c r="C9" s="19" t="s">
        <v>128</v>
      </c>
      <c r="D9" s="20" t="s">
        <v>29</v>
      </c>
      <c r="E9" s="21"/>
      <c r="F9" s="22"/>
      <c r="G9" s="22"/>
      <c r="H9" s="23"/>
      <c r="I9" s="24">
        <v>2</v>
      </c>
      <c r="J9" s="22">
        <v>1</v>
      </c>
      <c r="K9" s="22" t="s">
        <v>27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28</v>
      </c>
      <c r="B10" s="150"/>
      <c r="C10" s="26" t="s">
        <v>156</v>
      </c>
      <c r="D10" s="20" t="s">
        <v>150</v>
      </c>
      <c r="E10" s="21"/>
      <c r="F10" s="22"/>
      <c r="G10" s="22"/>
      <c r="H10" s="23"/>
      <c r="I10" s="24">
        <v>2</v>
      </c>
      <c r="J10" s="22">
        <v>2</v>
      </c>
      <c r="K10" s="22" t="s">
        <v>27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149</v>
      </c>
    </row>
    <row r="11" spans="1:34" s="9" customFormat="1" ht="14.45" customHeight="1" x14ac:dyDescent="0.2">
      <c r="A11" s="18" t="s">
        <v>30</v>
      </c>
      <c r="B11" s="150"/>
      <c r="C11" s="19" t="s">
        <v>123</v>
      </c>
      <c r="D11" s="20" t="s">
        <v>32</v>
      </c>
      <c r="E11" s="21"/>
      <c r="F11" s="22"/>
      <c r="G11" s="22"/>
      <c r="H11" s="23"/>
      <c r="I11" s="24">
        <v>2</v>
      </c>
      <c r="J11" s="22">
        <v>2</v>
      </c>
      <c r="K11" s="22" t="s">
        <v>17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31</v>
      </c>
      <c r="B12" s="150"/>
      <c r="C12" s="19" t="s">
        <v>155</v>
      </c>
      <c r="D12" s="27" t="s">
        <v>34</v>
      </c>
      <c r="E12" s="21"/>
      <c r="F12" s="22"/>
      <c r="G12" s="22"/>
      <c r="H12" s="23"/>
      <c r="I12" s="24"/>
      <c r="J12" s="22"/>
      <c r="K12" s="22"/>
      <c r="L12" s="25"/>
      <c r="M12" s="21">
        <v>2</v>
      </c>
      <c r="N12" s="22">
        <v>1</v>
      </c>
      <c r="O12" s="22" t="s">
        <v>27</v>
      </c>
      <c r="P12" s="23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33</v>
      </c>
      <c r="B13" s="151"/>
      <c r="C13" s="29" t="s">
        <v>154</v>
      </c>
      <c r="D13" s="30" t="s">
        <v>36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17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35</v>
      </c>
      <c r="B14" s="149" t="s">
        <v>38</v>
      </c>
      <c r="C14" s="36" t="s">
        <v>157</v>
      </c>
      <c r="D14" s="12" t="s">
        <v>39</v>
      </c>
      <c r="E14" s="13">
        <v>2</v>
      </c>
      <c r="F14" s="14">
        <v>1</v>
      </c>
      <c r="G14" s="14" t="s">
        <v>27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37</v>
      </c>
      <c r="B15" s="150"/>
      <c r="C15" s="37" t="s">
        <v>190</v>
      </c>
      <c r="D15" s="20" t="s">
        <v>41</v>
      </c>
      <c r="E15" s="21"/>
      <c r="F15" s="22"/>
      <c r="G15" s="22"/>
      <c r="H15" s="23"/>
      <c r="I15" s="24">
        <v>2</v>
      </c>
      <c r="J15" s="22">
        <v>1</v>
      </c>
      <c r="K15" s="22" t="s">
        <v>27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161</v>
      </c>
    </row>
    <row r="16" spans="1:34" s="9" customFormat="1" ht="14.45" customHeight="1" x14ac:dyDescent="0.2">
      <c r="A16" s="18" t="s">
        <v>40</v>
      </c>
      <c r="B16" s="150"/>
      <c r="C16" s="37" t="s">
        <v>43</v>
      </c>
      <c r="D16" s="20" t="s">
        <v>44</v>
      </c>
      <c r="E16" s="21"/>
      <c r="F16" s="22"/>
      <c r="G16" s="22"/>
      <c r="H16" s="23"/>
      <c r="I16" s="24">
        <v>1</v>
      </c>
      <c r="J16" s="22">
        <v>1</v>
      </c>
      <c r="K16" s="22" t="s">
        <v>27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161</v>
      </c>
    </row>
    <row r="17" spans="1:33" s="9" customFormat="1" ht="14.45" customHeight="1" x14ac:dyDescent="0.2">
      <c r="A17" s="18" t="s">
        <v>42</v>
      </c>
      <c r="B17" s="150"/>
      <c r="C17" s="37" t="s">
        <v>46</v>
      </c>
      <c r="D17" s="20" t="s">
        <v>47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27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45</v>
      </c>
      <c r="B18" s="150"/>
      <c r="C18" s="37" t="s">
        <v>158</v>
      </c>
      <c r="D18" s="20" t="s">
        <v>50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27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46</v>
      </c>
    </row>
    <row r="19" spans="1:33" s="9" customFormat="1" ht="14.45" customHeight="1" x14ac:dyDescent="0.2">
      <c r="A19" s="18" t="s">
        <v>48</v>
      </c>
      <c r="B19" s="150"/>
      <c r="C19" s="37" t="s">
        <v>153</v>
      </c>
      <c r="D19" s="20" t="s">
        <v>52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27</v>
      </c>
      <c r="AB19" s="25">
        <v>5</v>
      </c>
      <c r="AC19" s="21"/>
      <c r="AD19" s="22"/>
      <c r="AE19" s="22"/>
      <c r="AF19" s="23"/>
      <c r="AG19" s="18" t="s">
        <v>53</v>
      </c>
    </row>
    <row r="20" spans="1:33" s="9" customFormat="1" ht="14.45" customHeight="1" thickBot="1" x14ac:dyDescent="0.25">
      <c r="A20" s="28" t="s">
        <v>49</v>
      </c>
      <c r="B20" s="151"/>
      <c r="C20" s="38" t="s">
        <v>127</v>
      </c>
      <c r="D20" s="39" t="s">
        <v>55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27</v>
      </c>
      <c r="AF20" s="33">
        <v>4</v>
      </c>
      <c r="AG20" s="28"/>
    </row>
    <row r="21" spans="1:33" s="9" customFormat="1" ht="14.45" customHeight="1" x14ac:dyDescent="0.2">
      <c r="A21" s="10" t="s">
        <v>51</v>
      </c>
      <c r="B21" s="149" t="s">
        <v>57</v>
      </c>
      <c r="C21" s="11" t="s">
        <v>53</v>
      </c>
      <c r="D21" s="12" t="s">
        <v>58</v>
      </c>
      <c r="E21" s="13">
        <v>2</v>
      </c>
      <c r="F21" s="14">
        <v>3</v>
      </c>
      <c r="G21" s="14" t="s">
        <v>27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54</v>
      </c>
      <c r="B22" s="150"/>
      <c r="C22" s="19" t="s">
        <v>60</v>
      </c>
      <c r="D22" s="20" t="s">
        <v>61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17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56</v>
      </c>
      <c r="B23" s="150"/>
      <c r="C23" s="19" t="s">
        <v>124</v>
      </c>
      <c r="D23" s="20" t="s">
        <v>63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59</v>
      </c>
      <c r="B24" s="150"/>
      <c r="C24" s="19" t="s">
        <v>65</v>
      </c>
      <c r="D24" s="20" t="s">
        <v>66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17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62</v>
      </c>
      <c r="B25" s="150"/>
      <c r="C25" s="19" t="s">
        <v>68</v>
      </c>
      <c r="D25" s="20" t="s">
        <v>69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17</v>
      </c>
      <c r="AF25" s="23">
        <v>4</v>
      </c>
      <c r="AG25" s="18"/>
    </row>
    <row r="26" spans="1:33" s="9" customFormat="1" ht="14.45" customHeight="1" x14ac:dyDescent="0.2">
      <c r="A26" s="18" t="s">
        <v>64</v>
      </c>
      <c r="B26" s="150"/>
      <c r="C26" s="19" t="s">
        <v>159</v>
      </c>
      <c r="D26" s="27" t="s">
        <v>71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27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158</v>
      </c>
    </row>
    <row r="27" spans="1:33" s="9" customFormat="1" ht="14.45" customHeight="1" x14ac:dyDescent="0.2">
      <c r="A27" s="18" t="s">
        <v>67</v>
      </c>
      <c r="B27" s="150"/>
      <c r="C27" s="19" t="s">
        <v>188</v>
      </c>
      <c r="D27" s="40" t="s">
        <v>73</v>
      </c>
      <c r="E27" s="41"/>
      <c r="F27" s="42"/>
      <c r="G27" s="42"/>
      <c r="H27" s="43"/>
      <c r="I27" s="44"/>
      <c r="J27" s="42"/>
      <c r="K27" s="42"/>
      <c r="L27" s="45"/>
      <c r="M27" s="41"/>
      <c r="N27" s="42"/>
      <c r="O27" s="42"/>
      <c r="P27" s="43"/>
      <c r="Q27" s="44"/>
      <c r="R27" s="42"/>
      <c r="S27" s="42"/>
      <c r="T27" s="45"/>
      <c r="U27" s="41"/>
      <c r="V27" s="42"/>
      <c r="W27" s="42"/>
      <c r="X27" s="43"/>
      <c r="Y27" s="44">
        <v>2</v>
      </c>
      <c r="Z27" s="42">
        <v>2</v>
      </c>
      <c r="AA27" s="42" t="s">
        <v>17</v>
      </c>
      <c r="AB27" s="45">
        <v>4</v>
      </c>
      <c r="AC27" s="41"/>
      <c r="AD27" s="42"/>
      <c r="AE27" s="42"/>
      <c r="AF27" s="43"/>
      <c r="AG27" s="18"/>
    </row>
    <row r="28" spans="1:33" s="9" customFormat="1" ht="14.45" customHeight="1" x14ac:dyDescent="0.2">
      <c r="A28" s="18" t="s">
        <v>70</v>
      </c>
      <c r="B28" s="150"/>
      <c r="C28" s="19" t="s">
        <v>125</v>
      </c>
      <c r="D28" s="20" t="s">
        <v>75</v>
      </c>
      <c r="E28" s="46"/>
      <c r="F28" s="47"/>
      <c r="G28" s="47"/>
      <c r="H28" s="48"/>
      <c r="I28" s="49"/>
      <c r="J28" s="47"/>
      <c r="K28" s="47"/>
      <c r="L28" s="50"/>
      <c r="M28" s="46"/>
      <c r="N28" s="47"/>
      <c r="O28" s="47"/>
      <c r="P28" s="48"/>
      <c r="Q28" s="49"/>
      <c r="R28" s="47"/>
      <c r="S28" s="47"/>
      <c r="T28" s="50"/>
      <c r="U28" s="46"/>
      <c r="V28" s="47"/>
      <c r="W28" s="47"/>
      <c r="X28" s="48"/>
      <c r="Y28" s="24">
        <v>1</v>
      </c>
      <c r="Z28" s="22">
        <v>3</v>
      </c>
      <c r="AA28" s="22" t="s">
        <v>27</v>
      </c>
      <c r="AB28" s="25">
        <v>4</v>
      </c>
      <c r="AC28" s="46"/>
      <c r="AD28" s="47"/>
      <c r="AE28" s="47"/>
      <c r="AF28" s="48"/>
      <c r="AG28" s="18"/>
    </row>
    <row r="29" spans="1:33" s="9" customFormat="1" ht="14.45" customHeight="1" x14ac:dyDescent="0.2">
      <c r="A29" s="18" t="s">
        <v>72</v>
      </c>
      <c r="B29" s="150"/>
      <c r="C29" s="19" t="s">
        <v>77</v>
      </c>
      <c r="D29" s="20" t="s">
        <v>78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27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74</v>
      </c>
      <c r="B30" s="150"/>
      <c r="C30" s="19" t="s">
        <v>80</v>
      </c>
      <c r="D30" s="20" t="s">
        <v>81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17</v>
      </c>
      <c r="AF30" s="23">
        <v>3</v>
      </c>
      <c r="AG30" s="18"/>
    </row>
    <row r="31" spans="1:33" s="9" customFormat="1" ht="14.45" customHeight="1" x14ac:dyDescent="0.2">
      <c r="A31" s="18" t="s">
        <v>76</v>
      </c>
      <c r="B31" s="150"/>
      <c r="C31" s="19" t="s">
        <v>83</v>
      </c>
      <c r="D31" s="20" t="s">
        <v>84</v>
      </c>
      <c r="E31" s="21">
        <v>2</v>
      </c>
      <c r="F31" s="22">
        <v>0</v>
      </c>
      <c r="G31" s="22" t="s">
        <v>27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79</v>
      </c>
      <c r="B32" s="150"/>
      <c r="C32" s="19" t="s">
        <v>86</v>
      </c>
      <c r="D32" s="20" t="s">
        <v>87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27</v>
      </c>
      <c r="AF32" s="23">
        <v>3</v>
      </c>
      <c r="AG32" s="18"/>
    </row>
    <row r="33" spans="1:33" s="9" customFormat="1" ht="14.45" customHeight="1" x14ac:dyDescent="0.2">
      <c r="A33" s="18" t="s">
        <v>82</v>
      </c>
      <c r="B33" s="150"/>
      <c r="C33" s="19" t="s">
        <v>152</v>
      </c>
      <c r="D33" s="51" t="s">
        <v>89</v>
      </c>
      <c r="E33" s="21"/>
      <c r="F33" s="22"/>
      <c r="G33" s="22"/>
      <c r="H33" s="23"/>
      <c r="I33" s="24">
        <v>2</v>
      </c>
      <c r="J33" s="22">
        <v>3</v>
      </c>
      <c r="K33" s="22" t="s">
        <v>17</v>
      </c>
      <c r="L33" s="25">
        <v>5</v>
      </c>
      <c r="M33" s="21"/>
      <c r="N33" s="22"/>
      <c r="O33" s="22"/>
      <c r="P33" s="23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85</v>
      </c>
      <c r="B34" s="150"/>
      <c r="C34" s="19" t="s">
        <v>91</v>
      </c>
      <c r="D34" s="51" t="s">
        <v>92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27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88</v>
      </c>
      <c r="B35" s="150"/>
      <c r="C35" s="19" t="s">
        <v>94</v>
      </c>
      <c r="D35" s="51" t="s">
        <v>95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27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90</v>
      </c>
      <c r="B36" s="150"/>
      <c r="C36" s="19" t="s">
        <v>97</v>
      </c>
      <c r="D36" s="51" t="s">
        <v>98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17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93</v>
      </c>
      <c r="B37" s="150"/>
      <c r="C37" s="19" t="s">
        <v>100</v>
      </c>
      <c r="D37" s="51" t="s">
        <v>101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17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96</v>
      </c>
      <c r="B38" s="151"/>
      <c r="C38" s="29" t="s">
        <v>103</v>
      </c>
      <c r="D38" s="39" t="s">
        <v>191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27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2"/>
    </row>
    <row r="39" spans="1:33" s="9" customFormat="1" ht="14.45" customHeight="1" x14ac:dyDescent="0.2">
      <c r="A39" s="10" t="s">
        <v>99</v>
      </c>
      <c r="B39" s="149" t="s">
        <v>105</v>
      </c>
      <c r="C39" s="53" t="s">
        <v>160</v>
      </c>
      <c r="D39" s="54" t="s">
        <v>135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17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102</v>
      </c>
      <c r="B40" s="150"/>
      <c r="C40" s="55" t="s">
        <v>129</v>
      </c>
      <c r="D40" s="56" t="s">
        <v>136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1</v>
      </c>
      <c r="R40" s="22">
        <v>2</v>
      </c>
      <c r="S40" s="22" t="s">
        <v>27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104</v>
      </c>
      <c r="B41" s="150"/>
      <c r="C41" s="57" t="s">
        <v>108</v>
      </c>
      <c r="D41" s="56" t="s">
        <v>137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17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106</v>
      </c>
      <c r="B42" s="150"/>
      <c r="C42" s="57" t="s">
        <v>130</v>
      </c>
      <c r="D42" s="56" t="s">
        <v>138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27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107</v>
      </c>
      <c r="B43" s="150"/>
      <c r="C43" s="57" t="s">
        <v>131</v>
      </c>
      <c r="D43" s="58" t="s">
        <v>139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27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109</v>
      </c>
      <c r="B44" s="150"/>
      <c r="C44" s="57" t="s">
        <v>112</v>
      </c>
      <c r="D44" s="56" t="s">
        <v>140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27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9"/>
    </row>
    <row r="45" spans="1:33" s="9" customFormat="1" ht="14.45" customHeight="1" x14ac:dyDescent="0.2">
      <c r="A45" s="18" t="s">
        <v>110</v>
      </c>
      <c r="B45" s="150"/>
      <c r="C45" s="57" t="s">
        <v>151</v>
      </c>
      <c r="D45" s="56" t="s">
        <v>141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17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9"/>
    </row>
    <row r="46" spans="1:33" s="9" customFormat="1" ht="14.45" customHeight="1" x14ac:dyDescent="0.2">
      <c r="A46" s="18" t="s">
        <v>111</v>
      </c>
      <c r="B46" s="150"/>
      <c r="C46" s="57" t="s">
        <v>132</v>
      </c>
      <c r="D46" s="56" t="s">
        <v>192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2</v>
      </c>
      <c r="Z46" s="22">
        <v>2</v>
      </c>
      <c r="AA46" s="22" t="s">
        <v>17</v>
      </c>
      <c r="AB46" s="25">
        <v>4</v>
      </c>
      <c r="AC46" s="21"/>
      <c r="AD46" s="22"/>
      <c r="AE46" s="22"/>
      <c r="AF46" s="23"/>
      <c r="AG46" s="59"/>
    </row>
    <row r="47" spans="1:33" s="9" customFormat="1" ht="14.45" customHeight="1" x14ac:dyDescent="0.2">
      <c r="A47" s="18" t="s">
        <v>113</v>
      </c>
      <c r="B47" s="150"/>
      <c r="C47" s="57" t="s">
        <v>133</v>
      </c>
      <c r="D47" s="56" t="s">
        <v>142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17</v>
      </c>
      <c r="AB47" s="25">
        <v>4</v>
      </c>
      <c r="AC47" s="21"/>
      <c r="AD47" s="22"/>
      <c r="AE47" s="22"/>
      <c r="AF47" s="23"/>
      <c r="AG47" s="59"/>
    </row>
    <row r="48" spans="1:33" s="9" customFormat="1" ht="14.45" customHeight="1" x14ac:dyDescent="0.2">
      <c r="A48" s="18" t="s">
        <v>114</v>
      </c>
      <c r="B48" s="150"/>
      <c r="C48" s="57" t="s">
        <v>134</v>
      </c>
      <c r="D48" s="56" t="s">
        <v>143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2</v>
      </c>
      <c r="AD48" s="22">
        <v>2</v>
      </c>
      <c r="AE48" s="22" t="s">
        <v>27</v>
      </c>
      <c r="AF48" s="23">
        <v>4</v>
      </c>
      <c r="AG48" s="59"/>
    </row>
    <row r="49" spans="1:34" s="9" customFormat="1" ht="14.45" customHeight="1" x14ac:dyDescent="0.2">
      <c r="A49" s="18" t="s">
        <v>115</v>
      </c>
      <c r="B49" s="159"/>
      <c r="C49" s="111" t="s">
        <v>195</v>
      </c>
      <c r="D49" s="112" t="s">
        <v>197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22">
        <v>5</v>
      </c>
      <c r="AA49" s="22" t="s">
        <v>17</v>
      </c>
      <c r="AB49" s="23">
        <v>5</v>
      </c>
      <c r="AC49" s="24"/>
      <c r="AD49" s="5"/>
      <c r="AE49" s="5"/>
      <c r="AF49" s="6"/>
      <c r="AG49" s="113"/>
    </row>
    <row r="50" spans="1:34" s="9" customFormat="1" ht="14.45" customHeight="1" thickBot="1" x14ac:dyDescent="0.25">
      <c r="A50" s="110" t="s">
        <v>116</v>
      </c>
      <c r="B50" s="151"/>
      <c r="C50" s="29" t="s">
        <v>196</v>
      </c>
      <c r="D50" s="39" t="s">
        <v>199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60"/>
      <c r="Z50" s="61"/>
      <c r="AA50" s="61"/>
      <c r="AB50" s="62"/>
      <c r="AC50" s="34">
        <v>0</v>
      </c>
      <c r="AD50" s="32">
        <v>10</v>
      </c>
      <c r="AE50" s="32" t="s">
        <v>17</v>
      </c>
      <c r="AF50" s="33">
        <v>10</v>
      </c>
      <c r="AG50" s="28"/>
    </row>
    <row r="51" spans="1:34" ht="14.45" customHeight="1" x14ac:dyDescent="0.25">
      <c r="A51" s="10" t="s">
        <v>117</v>
      </c>
      <c r="B51" s="139" t="s">
        <v>198</v>
      </c>
      <c r="C51" s="64" t="s">
        <v>162</v>
      </c>
      <c r="D51" s="64"/>
      <c r="E51" s="65"/>
      <c r="F51" s="66"/>
      <c r="G51" s="66"/>
      <c r="H51" s="67"/>
      <c r="I51" s="65"/>
      <c r="J51" s="66"/>
      <c r="K51" s="66"/>
      <c r="L51" s="68"/>
      <c r="M51" s="69"/>
      <c r="N51" s="66"/>
      <c r="O51" s="66"/>
      <c r="P51" s="67">
        <v>3</v>
      </c>
      <c r="Q51" s="65"/>
      <c r="R51" s="66"/>
      <c r="S51" s="66"/>
      <c r="T51" s="68"/>
      <c r="U51" s="69"/>
      <c r="V51" s="66"/>
      <c r="W51" s="66"/>
      <c r="X51" s="67"/>
      <c r="Y51" s="65"/>
      <c r="Z51" s="66"/>
      <c r="AA51" s="66"/>
      <c r="AB51" s="68"/>
      <c r="AC51" s="69"/>
      <c r="AD51" s="66"/>
      <c r="AE51" s="66"/>
      <c r="AF51" s="67"/>
      <c r="AG51" s="70"/>
    </row>
    <row r="52" spans="1:34" ht="14.45" customHeight="1" x14ac:dyDescent="0.25">
      <c r="A52" s="18" t="s">
        <v>118</v>
      </c>
      <c r="B52" s="140"/>
      <c r="C52" s="71" t="s">
        <v>163</v>
      </c>
      <c r="D52" s="71"/>
      <c r="E52" s="72"/>
      <c r="F52" s="73"/>
      <c r="G52" s="73"/>
      <c r="H52" s="74"/>
      <c r="I52" s="72"/>
      <c r="J52" s="73"/>
      <c r="K52" s="73"/>
      <c r="L52" s="75"/>
      <c r="M52" s="76"/>
      <c r="N52" s="73"/>
      <c r="O52" s="73"/>
      <c r="P52" s="74"/>
      <c r="Q52" s="72"/>
      <c r="R52" s="73"/>
      <c r="S52" s="73"/>
      <c r="T52" s="75">
        <v>3</v>
      </c>
      <c r="U52" s="76"/>
      <c r="V52" s="73"/>
      <c r="W52" s="73"/>
      <c r="X52" s="74"/>
      <c r="Y52" s="72"/>
      <c r="Z52" s="73"/>
      <c r="AA52" s="73"/>
      <c r="AB52" s="75"/>
      <c r="AC52" s="76"/>
      <c r="AD52" s="73"/>
      <c r="AE52" s="73"/>
      <c r="AF52" s="74"/>
      <c r="AG52" s="71"/>
    </row>
    <row r="53" spans="1:34" ht="14.45" customHeight="1" x14ac:dyDescent="0.25">
      <c r="A53" s="18" t="s">
        <v>166</v>
      </c>
      <c r="B53" s="140"/>
      <c r="C53" s="71" t="s">
        <v>164</v>
      </c>
      <c r="D53" s="71"/>
      <c r="E53" s="72"/>
      <c r="F53" s="73"/>
      <c r="G53" s="73"/>
      <c r="H53" s="74"/>
      <c r="I53" s="72"/>
      <c r="J53" s="73"/>
      <c r="K53" s="73"/>
      <c r="L53" s="75"/>
      <c r="M53" s="76"/>
      <c r="N53" s="73"/>
      <c r="O53" s="73"/>
      <c r="P53" s="74"/>
      <c r="Q53" s="72"/>
      <c r="R53" s="73"/>
      <c r="S53" s="73"/>
      <c r="T53" s="75"/>
      <c r="U53" s="76"/>
      <c r="V53" s="73"/>
      <c r="W53" s="73"/>
      <c r="X53" s="74">
        <v>3</v>
      </c>
      <c r="Y53" s="72"/>
      <c r="Z53" s="73"/>
      <c r="AA53" s="73"/>
      <c r="AB53" s="75"/>
      <c r="AC53" s="76"/>
      <c r="AD53" s="73"/>
      <c r="AE53" s="73"/>
      <c r="AF53" s="74"/>
      <c r="AG53" s="71"/>
    </row>
    <row r="54" spans="1:34" ht="14.45" customHeight="1" thickBot="1" x14ac:dyDescent="0.3">
      <c r="A54" s="110" t="s">
        <v>167</v>
      </c>
      <c r="B54" s="141"/>
      <c r="C54" s="114" t="s">
        <v>165</v>
      </c>
      <c r="D54" s="114"/>
      <c r="E54" s="77"/>
      <c r="F54" s="78"/>
      <c r="G54" s="78"/>
      <c r="H54" s="79"/>
      <c r="I54" s="77"/>
      <c r="J54" s="78"/>
      <c r="K54" s="78"/>
      <c r="L54" s="80"/>
      <c r="M54" s="81"/>
      <c r="N54" s="78"/>
      <c r="O54" s="78"/>
      <c r="P54" s="79"/>
      <c r="Q54" s="77"/>
      <c r="R54" s="78"/>
      <c r="S54" s="78"/>
      <c r="T54" s="80"/>
      <c r="U54" s="81"/>
      <c r="V54" s="78"/>
      <c r="W54" s="78"/>
      <c r="X54" s="79"/>
      <c r="Y54" s="77"/>
      <c r="Z54" s="78"/>
      <c r="AA54" s="78"/>
      <c r="AB54" s="80">
        <v>3</v>
      </c>
      <c r="AC54" s="81"/>
      <c r="AD54" s="78"/>
      <c r="AE54" s="78"/>
      <c r="AF54" s="79"/>
      <c r="AG54" s="114"/>
    </row>
    <row r="55" spans="1:34" s="63" customFormat="1" ht="14.45" customHeight="1" thickBot="1" x14ac:dyDescent="0.25">
      <c r="A55" s="115" t="s">
        <v>168</v>
      </c>
      <c r="B55" s="116"/>
      <c r="C55" s="117" t="s">
        <v>119</v>
      </c>
      <c r="D55" s="118" t="s">
        <v>120</v>
      </c>
      <c r="E55" s="119"/>
      <c r="F55" s="120"/>
      <c r="G55" s="120"/>
      <c r="H55" s="121"/>
      <c r="I55" s="122"/>
      <c r="J55" s="120"/>
      <c r="K55" s="120"/>
      <c r="L55" s="123"/>
      <c r="M55" s="119"/>
      <c r="N55" s="120"/>
      <c r="O55" s="120"/>
      <c r="P55" s="121"/>
      <c r="Q55" s="122"/>
      <c r="R55" s="120"/>
      <c r="S55" s="120"/>
      <c r="T55" s="123"/>
      <c r="U55" s="119"/>
      <c r="V55" s="120"/>
      <c r="W55" s="120"/>
      <c r="X55" s="121"/>
      <c r="Y55" s="152" t="s">
        <v>121</v>
      </c>
      <c r="Z55" s="153"/>
      <c r="AA55" s="153"/>
      <c r="AB55" s="154"/>
      <c r="AC55" s="119"/>
      <c r="AD55" s="120"/>
      <c r="AE55" s="120"/>
      <c r="AF55" s="121"/>
      <c r="AG55" s="118"/>
    </row>
    <row r="56" spans="1:34" s="63" customFormat="1" ht="14.45" customHeight="1" x14ac:dyDescent="0.2">
      <c r="A56" s="106"/>
      <c r="B56" s="107"/>
      <c r="C56" s="105"/>
      <c r="D56" s="105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5"/>
    </row>
    <row r="57" spans="1:34" customFormat="1" ht="14.45" customHeight="1" thickBot="1" x14ac:dyDescent="0.3">
      <c r="A57" s="82"/>
      <c r="B57" s="83"/>
      <c r="C57" s="83"/>
      <c r="D57" s="84"/>
      <c r="E57" s="85" t="s">
        <v>9</v>
      </c>
      <c r="F57" s="85" t="s">
        <v>10</v>
      </c>
      <c r="G57" s="85" t="s">
        <v>11</v>
      </c>
      <c r="H57" s="85" t="s">
        <v>12</v>
      </c>
      <c r="I57" s="85" t="s">
        <v>9</v>
      </c>
      <c r="J57" s="85" t="s">
        <v>10</v>
      </c>
      <c r="K57" s="85" t="s">
        <v>11</v>
      </c>
      <c r="L57" s="85" t="s">
        <v>12</v>
      </c>
      <c r="M57" s="85" t="s">
        <v>9</v>
      </c>
      <c r="N57" s="85" t="s">
        <v>10</v>
      </c>
      <c r="O57" s="85" t="s">
        <v>11</v>
      </c>
      <c r="P57" s="85" t="s">
        <v>12</v>
      </c>
      <c r="Q57" s="85" t="s">
        <v>9</v>
      </c>
      <c r="R57" s="85" t="s">
        <v>10</v>
      </c>
      <c r="S57" s="85" t="s">
        <v>11</v>
      </c>
      <c r="T57" s="85" t="s">
        <v>12</v>
      </c>
      <c r="U57" s="85" t="s">
        <v>9</v>
      </c>
      <c r="V57" s="85" t="s">
        <v>10</v>
      </c>
      <c r="W57" s="85" t="s">
        <v>11</v>
      </c>
      <c r="X57" s="85" t="s">
        <v>12</v>
      </c>
      <c r="Y57" s="85" t="s">
        <v>9</v>
      </c>
      <c r="Z57" s="85" t="s">
        <v>10</v>
      </c>
      <c r="AA57" s="85" t="s">
        <v>11</v>
      </c>
      <c r="AB57" s="85" t="s">
        <v>12</v>
      </c>
      <c r="AC57" s="85" t="s">
        <v>9</v>
      </c>
      <c r="AD57" s="85" t="s">
        <v>10</v>
      </c>
      <c r="AE57" s="85" t="s">
        <v>11</v>
      </c>
      <c r="AF57" s="85" t="s">
        <v>12</v>
      </c>
      <c r="AG57" s="86"/>
    </row>
    <row r="58" spans="1:34" customFormat="1" x14ac:dyDescent="0.25">
      <c r="A58" s="82"/>
      <c r="B58" s="83"/>
      <c r="C58" s="142" t="s">
        <v>169</v>
      </c>
      <c r="D58" s="143"/>
      <c r="E58" s="87">
        <f>SUM(E5:E54)</f>
        <v>13</v>
      </c>
      <c r="F58" s="88">
        <f>SUM(F5:F54)</f>
        <v>12</v>
      </c>
      <c r="G58" s="88"/>
      <c r="H58" s="89">
        <f>SUM(H5:H55)</f>
        <v>29</v>
      </c>
      <c r="I58" s="87">
        <f>SUM(I5:I54)</f>
        <v>13</v>
      </c>
      <c r="J58" s="88">
        <f>SUM(J5:J54)</f>
        <v>14</v>
      </c>
      <c r="K58" s="88"/>
      <c r="L58" s="89">
        <f>SUM(L5:L55)</f>
        <v>31</v>
      </c>
      <c r="M58" s="87">
        <f>SUM(M5:M54)</f>
        <v>14</v>
      </c>
      <c r="N58" s="88">
        <f>SUM(N5:N54)</f>
        <v>11</v>
      </c>
      <c r="O58" s="88"/>
      <c r="P58" s="89">
        <f>SUM(P5:P54)</f>
        <v>31</v>
      </c>
      <c r="Q58" s="87">
        <f>SUM(Q5:Q54)</f>
        <v>11</v>
      </c>
      <c r="R58" s="88">
        <f>SUM(R5:R54)</f>
        <v>14</v>
      </c>
      <c r="S58" s="88"/>
      <c r="T58" s="89">
        <f>SUM(T5:T55)</f>
        <v>31</v>
      </c>
      <c r="U58" s="87">
        <f>SUM(U5:U54)</f>
        <v>8</v>
      </c>
      <c r="V58" s="88">
        <f>SUM(V5:V54)</f>
        <v>14</v>
      </c>
      <c r="W58" s="88"/>
      <c r="X58" s="89">
        <f>SUM(X5:X55)</f>
        <v>27</v>
      </c>
      <c r="Y58" s="87">
        <f>SUM(Y5:Y54)</f>
        <v>9</v>
      </c>
      <c r="Z58" s="88">
        <f>SUM(Z5:Z54)</f>
        <v>20</v>
      </c>
      <c r="AA58" s="88"/>
      <c r="AB58" s="89">
        <f>SUM(AB5:AB54)</f>
        <v>33</v>
      </c>
      <c r="AC58" s="87">
        <f>SUM(AC5:AC54)</f>
        <v>9</v>
      </c>
      <c r="AD58" s="88">
        <f>SUM(AD5:AD54)</f>
        <v>19</v>
      </c>
      <c r="AE58" s="88"/>
      <c r="AF58" s="90">
        <f>SUM(AF5:AF54)</f>
        <v>28</v>
      </c>
      <c r="AG58" s="142" t="s">
        <v>170</v>
      </c>
      <c r="AH58" s="143"/>
    </row>
    <row r="59" spans="1:34" customFormat="1" x14ac:dyDescent="0.25">
      <c r="A59" s="82"/>
      <c r="B59" s="83"/>
      <c r="C59" s="124" t="s">
        <v>171</v>
      </c>
      <c r="D59" s="125"/>
      <c r="E59" s="69"/>
      <c r="F59" s="66"/>
      <c r="G59" s="66">
        <f>COUNTIF(G5:G54,"k")</f>
        <v>4</v>
      </c>
      <c r="H59" s="67"/>
      <c r="I59" s="69"/>
      <c r="J59" s="66"/>
      <c r="K59" s="66">
        <f>COUNTIF(K5:K54,"k")</f>
        <v>4</v>
      </c>
      <c r="L59" s="67"/>
      <c r="M59" s="69"/>
      <c r="N59" s="66"/>
      <c r="O59" s="66">
        <f>COUNTIF(O5:O54,"k")</f>
        <v>4</v>
      </c>
      <c r="P59" s="67"/>
      <c r="Q59" s="69"/>
      <c r="R59" s="66"/>
      <c r="S59" s="66">
        <f>COUNTIF(S5:S54,"k")</f>
        <v>4</v>
      </c>
      <c r="T59" s="67"/>
      <c r="U59" s="69"/>
      <c r="V59" s="66"/>
      <c r="W59" s="66">
        <f>COUNTIF(W5:W54,"k")</f>
        <v>3</v>
      </c>
      <c r="X59" s="67"/>
      <c r="Y59" s="69"/>
      <c r="Z59" s="66"/>
      <c r="AA59" s="66">
        <f>COUNTIF(AA5:AA54,"k")</f>
        <v>3</v>
      </c>
      <c r="AB59" s="67"/>
      <c r="AC59" s="69"/>
      <c r="AD59" s="66"/>
      <c r="AE59" s="66">
        <f>COUNTIF(AE5:AE54,"k")</f>
        <v>3</v>
      </c>
      <c r="AF59" s="68"/>
      <c r="AG59" s="91" t="s">
        <v>171</v>
      </c>
      <c r="AH59" s="74">
        <f>SUM(G59,K59,O59,S59,W59,AA59,AE59)</f>
        <v>25</v>
      </c>
    </row>
    <row r="60" spans="1:34" customFormat="1" x14ac:dyDescent="0.25">
      <c r="A60" s="82"/>
      <c r="B60" s="83"/>
      <c r="C60" s="124" t="s">
        <v>172</v>
      </c>
      <c r="D60" s="125"/>
      <c r="E60" s="76"/>
      <c r="F60" s="73"/>
      <c r="G60" s="73">
        <f>COUNTIF(G5:G54,"é")</f>
        <v>2</v>
      </c>
      <c r="H60" s="74"/>
      <c r="I60" s="76"/>
      <c r="J60" s="73"/>
      <c r="K60" s="73">
        <f>COUNTIF(K5:K54,"é")</f>
        <v>3</v>
      </c>
      <c r="L60" s="74"/>
      <c r="M60" s="76"/>
      <c r="N60" s="73"/>
      <c r="O60" s="73">
        <f>COUNTIF(O5:O54,"é")</f>
        <v>3</v>
      </c>
      <c r="P60" s="74"/>
      <c r="Q60" s="76"/>
      <c r="R60" s="73"/>
      <c r="S60" s="73">
        <f>COUNTIF(S5:S54,"é")</f>
        <v>2</v>
      </c>
      <c r="T60" s="74"/>
      <c r="U60" s="76"/>
      <c r="V60" s="73"/>
      <c r="W60" s="73">
        <f>COUNTIF(W5:W54,"é")</f>
        <v>3</v>
      </c>
      <c r="X60" s="74"/>
      <c r="Y60" s="76"/>
      <c r="Z60" s="73"/>
      <c r="AA60" s="73">
        <f>COUNTIF(AA5:AA54,"é")</f>
        <v>4</v>
      </c>
      <c r="AB60" s="74"/>
      <c r="AC60" s="76"/>
      <c r="AD60" s="73"/>
      <c r="AE60" s="73">
        <f>COUNTIF(AE5:AE54,"é")</f>
        <v>3</v>
      </c>
      <c r="AF60" s="75"/>
      <c r="AG60" s="91" t="s">
        <v>172</v>
      </c>
      <c r="AH60" s="74">
        <f>SUM(G60,K60,O60,S60,W60,AA60,AE60)</f>
        <v>20</v>
      </c>
    </row>
    <row r="61" spans="1:34" customFormat="1" x14ac:dyDescent="0.25">
      <c r="A61" s="82"/>
      <c r="B61" s="83"/>
      <c r="C61" s="155" t="s">
        <v>173</v>
      </c>
      <c r="D61" s="156"/>
      <c r="E61" s="81"/>
      <c r="F61" s="78"/>
      <c r="G61" s="78">
        <f>SUM(G59:G60)</f>
        <v>6</v>
      </c>
      <c r="H61" s="79"/>
      <c r="I61" s="81"/>
      <c r="J61" s="78"/>
      <c r="K61" s="78">
        <f>SUM(K59:K60)</f>
        <v>7</v>
      </c>
      <c r="L61" s="79"/>
      <c r="M61" s="81"/>
      <c r="N61" s="78"/>
      <c r="O61" s="78">
        <f>SUM(O59:O60)</f>
        <v>7</v>
      </c>
      <c r="P61" s="79"/>
      <c r="Q61" s="81"/>
      <c r="R61" s="78"/>
      <c r="S61" s="78">
        <f>SUM(S59:S60)</f>
        <v>6</v>
      </c>
      <c r="T61" s="79"/>
      <c r="U61" s="81"/>
      <c r="V61" s="78"/>
      <c r="W61" s="78">
        <f>SUM(W59:W60)</f>
        <v>6</v>
      </c>
      <c r="X61" s="79"/>
      <c r="Y61" s="81"/>
      <c r="Z61" s="78"/>
      <c r="AA61" s="78">
        <f>SUM(AA59:AA60)</f>
        <v>7</v>
      </c>
      <c r="AB61" s="79"/>
      <c r="AC61" s="81"/>
      <c r="AD61" s="78"/>
      <c r="AE61" s="78">
        <f>SUM(AE59:AE60)</f>
        <v>6</v>
      </c>
      <c r="AF61" s="80"/>
      <c r="AG61" s="92" t="s">
        <v>174</v>
      </c>
      <c r="AH61" s="74">
        <f>SUM(G61,K61,O61,S61,W61,AA61,AE61)</f>
        <v>45</v>
      </c>
    </row>
    <row r="62" spans="1:34" customFormat="1" ht="15.75" thickBot="1" x14ac:dyDescent="0.3">
      <c r="A62" s="82"/>
      <c r="B62" s="83"/>
      <c r="C62" s="157" t="s">
        <v>175</v>
      </c>
      <c r="D62" s="158"/>
      <c r="E62" s="93">
        <f>SUM(E58,F58)</f>
        <v>25</v>
      </c>
      <c r="F62" s="94"/>
      <c r="G62" s="94"/>
      <c r="H62" s="95"/>
      <c r="I62" s="93">
        <f>SUM(I58,J58)</f>
        <v>27</v>
      </c>
      <c r="J62" s="94"/>
      <c r="K62" s="94"/>
      <c r="L62" s="95"/>
      <c r="M62" s="93">
        <f>SUM(M58,N58)</f>
        <v>25</v>
      </c>
      <c r="N62" s="94"/>
      <c r="O62" s="94"/>
      <c r="P62" s="95"/>
      <c r="Q62" s="93">
        <f>SUM(Q58,R58)</f>
        <v>25</v>
      </c>
      <c r="R62" s="94"/>
      <c r="S62" s="94"/>
      <c r="T62" s="95"/>
      <c r="U62" s="93">
        <f>SUM(U58,V58)</f>
        <v>22</v>
      </c>
      <c r="V62" s="94"/>
      <c r="W62" s="94"/>
      <c r="X62" s="95"/>
      <c r="Y62" s="93">
        <f>SUM(Y58,Z58)</f>
        <v>29</v>
      </c>
      <c r="Z62" s="94"/>
      <c r="AA62" s="94"/>
      <c r="AB62" s="95"/>
      <c r="AC62" s="93">
        <f>SUM(AC58,AD58)</f>
        <v>28</v>
      </c>
      <c r="AD62" s="94"/>
      <c r="AE62" s="94"/>
      <c r="AF62" s="96"/>
      <c r="AG62" s="92" t="s">
        <v>175</v>
      </c>
      <c r="AH62" s="74">
        <f>SUM(E62,I62,M62,Q62,U62,Y62,AC62)</f>
        <v>181</v>
      </c>
    </row>
    <row r="63" spans="1:34" customFormat="1" ht="23.25" thickBot="1" x14ac:dyDescent="0.3">
      <c r="A63" s="82"/>
      <c r="B63" s="83"/>
      <c r="C63" s="97"/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9" t="s">
        <v>176</v>
      </c>
      <c r="AH63" s="74">
        <v>10</v>
      </c>
    </row>
    <row r="64" spans="1:34" customFormat="1" ht="15.75" thickBot="1" x14ac:dyDescent="0.3">
      <c r="A64" s="82"/>
      <c r="B64" s="83"/>
      <c r="C64" s="100" t="s">
        <v>177</v>
      </c>
      <c r="E64" s="126" t="s">
        <v>178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8"/>
      <c r="AE64" s="83"/>
      <c r="AF64" s="83"/>
      <c r="AG64" s="101" t="s">
        <v>179</v>
      </c>
      <c r="AH64" s="95">
        <f>SUM(H58,L58,P58,T58,X58,AB58,AF58)</f>
        <v>210</v>
      </c>
    </row>
    <row r="65" spans="1:33" customFormat="1" ht="15" customHeight="1" x14ac:dyDescent="0.25">
      <c r="A65" s="82"/>
      <c r="B65" s="83"/>
      <c r="C65" s="102" t="s">
        <v>180</v>
      </c>
      <c r="E65" s="129" t="s">
        <v>194</v>
      </c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1"/>
      <c r="AE65" s="83"/>
      <c r="AF65" s="83"/>
      <c r="AG65" s="83"/>
    </row>
    <row r="66" spans="1:33" customFormat="1" x14ac:dyDescent="0.25">
      <c r="A66" s="82"/>
      <c r="B66" s="83"/>
      <c r="C66" s="102" t="s">
        <v>181</v>
      </c>
      <c r="E66" s="132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4"/>
      <c r="AE66" s="83"/>
      <c r="AF66" s="83"/>
      <c r="AG66" s="83"/>
    </row>
    <row r="67" spans="1:33" customFormat="1" x14ac:dyDescent="0.25">
      <c r="C67" s="102" t="s">
        <v>182</v>
      </c>
      <c r="E67" s="132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4"/>
    </row>
    <row r="68" spans="1:33" customFormat="1" x14ac:dyDescent="0.25">
      <c r="C68" s="103" t="s">
        <v>183</v>
      </c>
      <c r="E68" s="132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4"/>
    </row>
    <row r="69" spans="1:33" customFormat="1" x14ac:dyDescent="0.25">
      <c r="C69" s="103" t="s">
        <v>184</v>
      </c>
      <c r="E69" s="132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4"/>
    </row>
    <row r="70" spans="1:33" customFormat="1" x14ac:dyDescent="0.25">
      <c r="C70" s="103" t="s">
        <v>185</v>
      </c>
      <c r="E70" s="132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4"/>
    </row>
    <row r="71" spans="1:33" customFormat="1" x14ac:dyDescent="0.25">
      <c r="C71" s="103" t="s">
        <v>186</v>
      </c>
      <c r="E71" s="132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4"/>
    </row>
    <row r="72" spans="1:33" customFormat="1" ht="15.75" thickBot="1" x14ac:dyDescent="0.3">
      <c r="C72" s="104" t="s">
        <v>187</v>
      </c>
      <c r="E72" s="132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4"/>
    </row>
    <row r="73" spans="1:33" x14ac:dyDescent="0.25">
      <c r="E73" s="132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4"/>
    </row>
    <row r="74" spans="1:33" x14ac:dyDescent="0.25">
      <c r="E74" s="132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4"/>
    </row>
    <row r="75" spans="1:33" x14ac:dyDescent="0.25">
      <c r="E75" s="132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4"/>
    </row>
    <row r="76" spans="1:33" x14ac:dyDescent="0.25">
      <c r="E76" s="132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4"/>
    </row>
    <row r="77" spans="1:33" x14ac:dyDescent="0.25">
      <c r="E77" s="132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4"/>
    </row>
    <row r="78" spans="1:33" x14ac:dyDescent="0.25">
      <c r="E78" s="132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4"/>
    </row>
    <row r="79" spans="1:33" ht="15.75" thickBot="1" x14ac:dyDescent="0.3">
      <c r="E79" s="135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7"/>
    </row>
  </sheetData>
  <mergeCells count="29">
    <mergeCell ref="C59:D59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C60:D60"/>
    <mergeCell ref="E64:AD64"/>
    <mergeCell ref="E65:AD79"/>
    <mergeCell ref="Q1:AF1"/>
    <mergeCell ref="B51:B54"/>
    <mergeCell ref="C58:D58"/>
    <mergeCell ref="Q3:T3"/>
    <mergeCell ref="U3:X3"/>
    <mergeCell ref="Y3:AB3"/>
    <mergeCell ref="B5:B13"/>
    <mergeCell ref="B14:B20"/>
    <mergeCell ref="Y55:AB55"/>
    <mergeCell ref="C61:D61"/>
    <mergeCell ref="C62:D62"/>
    <mergeCell ref="B21:B38"/>
    <mergeCell ref="B39:B50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2023-02-27T11:14:52Z</cp:lastPrinted>
  <dcterms:created xsi:type="dcterms:W3CDTF">2020-05-05T15:54:46Z</dcterms:created>
  <dcterms:modified xsi:type="dcterms:W3CDTF">2024-11-21T13:36:18Z</dcterms:modified>
</cp:coreProperties>
</file>