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BSc nappali\"/>
    </mc:Choice>
  </mc:AlternateContent>
  <bookViews>
    <workbookView xWindow="0" yWindow="0" windowWidth="28800" windowHeight="12330"/>
  </bookViews>
  <sheets>
    <sheet name="2023. szeptembertől" sheetId="1" r:id="rId1"/>
  </sheets>
  <definedNames>
    <definedName name="_xlnm.Print_Area" localSheetId="0">'2023. szeptembertől'!$A$1:$AH$79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AF57" i="1"/>
  <c r="AE59" i="1"/>
  <c r="AE58" i="1"/>
  <c r="AD57" i="1"/>
  <c r="AC57" i="1"/>
  <c r="AB57" i="1"/>
  <c r="AA59" i="1"/>
  <c r="AA58" i="1"/>
  <c r="Z57" i="1"/>
  <c r="Y57" i="1"/>
  <c r="X57" i="1"/>
  <c r="W59" i="1"/>
  <c r="W58" i="1"/>
  <c r="V57" i="1"/>
  <c r="U57" i="1"/>
  <c r="T57" i="1"/>
  <c r="S59" i="1"/>
  <c r="S58" i="1"/>
  <c r="R57" i="1"/>
  <c r="Q57" i="1"/>
  <c r="P57" i="1"/>
  <c r="O59" i="1"/>
  <c r="O58" i="1"/>
  <c r="N57" i="1"/>
  <c r="M57" i="1"/>
  <c r="L57" i="1"/>
  <c r="K59" i="1"/>
  <c r="K58" i="1"/>
  <c r="J57" i="1"/>
  <c r="I57" i="1"/>
  <c r="G59" i="1"/>
  <c r="G58" i="1"/>
  <c r="F57" i="1"/>
  <c r="E57" i="1" l="1"/>
  <c r="E61" i="1" s="1"/>
  <c r="AH59" i="1"/>
  <c r="AE60" i="1"/>
  <c r="AA60" i="1"/>
  <c r="W60" i="1"/>
  <c r="S60" i="1"/>
  <c r="K60" i="1"/>
  <c r="G60" i="1"/>
  <c r="Y61" i="1"/>
  <c r="U61" i="1"/>
  <c r="Q61" i="1"/>
  <c r="M61" i="1"/>
  <c r="AH58" i="1" l="1"/>
  <c r="O60" i="1"/>
  <c r="AH60" i="1" s="1"/>
  <c r="AH63" i="1"/>
  <c r="AC61" i="1"/>
  <c r="I61" i="1"/>
  <c r="AH61" i="1" l="1"/>
</calcChain>
</file>

<file path=xl/sharedStrings.xml><?xml version="1.0" encoding="utf-8"?>
<sst xmlns="http://schemas.openxmlformats.org/spreadsheetml/2006/main" count="306" uniqueCount="199">
  <si>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</si>
  <si>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</si>
  <si>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</si>
  <si>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</si>
  <si>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</si>
  <si>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</si>
  <si>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</si>
  <si>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</si>
  <si>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</si>
  <si>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</si>
  <si>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</si>
  <si>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</si>
  <si>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</si>
  <si>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</si>
  <si>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</si>
  <si>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</si>
  <si>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</si>
  <si>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</si>
  <si>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</si>
  <si>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</si>
  <si>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</si>
  <si>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</si>
  <si>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</si>
  <si>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</si>
  <si>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</si>
  <si>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</si>
  <si>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</si>
  <si>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</si>
  <si>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</si>
  <si>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</si>
  <si>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</si>
  <si>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</si>
  <si>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</si>
  <si>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</si>
  <si>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</si>
  <si>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</si>
  <si>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</si>
  <si>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</si>
  <si>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</si>
  <si>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</si>
  <si>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</si>
  <si>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</si>
  <si>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</si>
  <si>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</si>
  <si>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</si>
  <si>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</si>
  <si>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</si>
  <si>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</si>
  <si>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16.</t>
  </si>
  <si>
    <t>MK3SZV1M04MX17</t>
  </si>
  <si>
    <t>17.</t>
  </si>
  <si>
    <t>MK3MINMM05MX17</t>
  </si>
  <si>
    <t>18.</t>
  </si>
  <si>
    <t>MK3EHSAKM04MX17</t>
  </si>
  <si>
    <t>19.</t>
  </si>
  <si>
    <t>Szakmai törzsanyag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</si>
  <si>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</si>
  <si>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</si>
  <si>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</si>
  <si>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</si>
  <si>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</si>
  <si>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</si>
  <si>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</si>
  <si>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</si>
  <si>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</si>
  <si>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</si>
  <si>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</si>
  <si>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</si>
  <si>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</si>
  <si>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</si>
  <si>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</si>
  <si>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</si>
  <si>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</si>
  <si>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</si>
  <si>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</si>
  <si>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</si>
  <si>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</si>
  <si>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</si>
  <si>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</si>
  <si>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</si>
  <si>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30.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</si>
  <si>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</si>
  <si>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</si>
  <si>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</si>
  <si>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</si>
  <si>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</si>
  <si>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</si>
  <si>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</si>
  <si>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</si>
  <si>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</si>
  <si>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</si>
  <si>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</si>
  <si>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</si>
  <si>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</si>
  <si>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</si>
  <si>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</si>
  <si>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</si>
  <si>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</si>
  <si>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</si>
  <si>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</si>
  <si>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</si>
  <si>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</si>
  <si>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</si>
  <si>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</si>
  <si>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</si>
  <si>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</si>
  <si>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</si>
  <si>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</si>
  <si>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</si>
  <si>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</si>
  <si>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</si>
  <si>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Szakmai gyakorlat</t>
  </si>
  <si>
    <t>MK3SZGYM00MX17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</si>
  <si>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</si>
  <si>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</si>
  <si>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</si>
  <si>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</si>
  <si>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</si>
  <si>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</si>
  <si>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</si>
  <si>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</si>
  <si>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Debreceni Egyetem</t>
  </si>
  <si>
    <t>Műszaki Kar</t>
  </si>
  <si>
    <t>Mintatanterv</t>
  </si>
  <si>
    <t>NAPPALI TAGOZAT</t>
  </si>
  <si>
    <t xml:space="preserve">Mérnöki fizika </t>
  </si>
  <si>
    <t>MK3MEC1A04MX17</t>
  </si>
  <si>
    <t>Géprajz és számítógépes rajzolás</t>
  </si>
  <si>
    <t>Minőségmenedzsment</t>
  </si>
  <si>
    <t>Térinformatika</t>
  </si>
  <si>
    <t>Mechanika I</t>
  </si>
  <si>
    <t>Közgazdaságtan I - Mikroökonómia</t>
  </si>
  <si>
    <t>Számvitel I</t>
  </si>
  <si>
    <t>Számvitel II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</si>
  <si>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</si>
  <si>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</si>
  <si>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</si>
  <si>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</si>
  <si>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</si>
  <si>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</si>
  <si>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</si>
  <si>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</si>
  <si>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</si>
  <si>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</si>
  <si>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</si>
  <si>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</si>
  <si>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</si>
  <si>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</si>
  <si>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</si>
  <si>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</si>
  <si>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</si>
  <si>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</si>
  <si>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</si>
  <si>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</si>
  <si>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</si>
  <si>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</si>
  <si>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</si>
  <si>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</si>
  <si>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</si>
  <si>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kr = kredit</t>
  </si>
  <si>
    <t>Vállalati menedzsment (marketing, humánerőforrás)</t>
  </si>
  <si>
    <t>Mérnöki fizika</t>
  </si>
  <si>
    <t>Közgazdaságtan II - Makroökonómia</t>
  </si>
  <si>
    <t>Logisztika I.</t>
  </si>
  <si>
    <t>MK3LOG1M04M117</t>
  </si>
  <si>
    <t>Árutovábbítás</t>
  </si>
  <si>
    <t>MK3ARUTM04M117</t>
  </si>
  <si>
    <t>MK3TEV1M04M117</t>
  </si>
  <si>
    <t>Szervezéselmélet</t>
  </si>
  <si>
    <t>MK3SZERM04M117</t>
  </si>
  <si>
    <t>MK3CSOMM04M117</t>
  </si>
  <si>
    <t>MK3AGEPM04M117</t>
  </si>
  <si>
    <t>MK3FOOPM04M117</t>
  </si>
  <si>
    <t xml:space="preserve">Logisztikai információs rendszerek </t>
  </si>
  <si>
    <t>MK3LOGIM04M117</t>
  </si>
  <si>
    <t>MK3TRMLM04M117</t>
  </si>
  <si>
    <t>MK3ELLMM04M117</t>
  </si>
  <si>
    <t>Szakdolgozat I</t>
  </si>
  <si>
    <t>Szakdolgozat II</t>
  </si>
  <si>
    <t>MK3SZD2M15MX22</t>
  </si>
  <si>
    <t>MK3SZD1M05MX22</t>
  </si>
  <si>
    <t>Szabadon választható tárgyak</t>
  </si>
  <si>
    <t>2023. szeptembertől</t>
  </si>
  <si>
    <t>Fenntartható fejlődés környezeti alapjai</t>
  </si>
  <si>
    <t>Műszaki és lean menedzsment</t>
  </si>
  <si>
    <t>Jogi alapismeretek</t>
  </si>
  <si>
    <t>Munka- és üzleti jog</t>
  </si>
  <si>
    <t>Kollaboratív folyamatautomatizálás</t>
  </si>
  <si>
    <t>Csomagolástechnika</t>
  </si>
  <si>
    <t xml:space="preserve">Folyamatoptimalizáció </t>
  </si>
  <si>
    <t>Termeléslogisztika</t>
  </si>
  <si>
    <t>Ellátásilánc-menedzsment</t>
  </si>
  <si>
    <t>MK3FFKAM04MX23</t>
  </si>
  <si>
    <t>MK3MULMM05MX23</t>
  </si>
  <si>
    <t>MK3JOALM03MX23</t>
  </si>
  <si>
    <t>MK3MUJOM03MX23</t>
  </si>
  <si>
    <t>MK3KOLF04MX23</t>
  </si>
  <si>
    <t>Műszaki menedzser alapszak (BSc) - Anyagmozgatás és logisztika specializáció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</si>
  <si>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12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Civil Law (MK3CLAWM03XX23), 2+0, kollokvium, 3 kredit
Tavaszi félévben: 
Crisis and Change Management (MK3CCHMM03XX23), 2+0, kollokvium, 3 kredit
Technological Science I (MK3MTUNM03XX23), 0+2, évközi jegy, 3 kredit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</si>
</sst>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/>
    </xf>
    <xf numFmtId="0" fontId="6" fillId="0" borderId="2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40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0" xfId="0" applyFont="1"/>
    <xf numFmtId="0" fontId="6" fillId="0" borderId="32" xfId="0" applyFont="1" applyFill="1" applyBorder="1"/>
    <xf numFmtId="0" fontId="6" fillId="0" borderId="36" xfId="1" applyFont="1" applyFill="1" applyBorder="1" applyAlignment="1">
      <alignment wrapText="1"/>
    </xf>
    <xf numFmtId="0" fontId="6" fillId="0" borderId="32" xfId="1" applyFont="1" applyFill="1" applyBorder="1" applyAlignment="1">
      <alignment horizontal="left" wrapText="1"/>
    </xf>
    <xf numFmtId="0" fontId="6" fillId="0" borderId="31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34" xfId="0" applyFont="1" applyFill="1" applyBorder="1"/>
    <xf numFmtId="0" fontId="6" fillId="0" borderId="38" xfId="1" applyFont="1" applyFill="1" applyBorder="1" applyAlignment="1">
      <alignment wrapText="1"/>
    </xf>
    <xf numFmtId="0" fontId="6" fillId="0" borderId="34" xfId="1" applyFont="1" applyFill="1" applyBorder="1" applyAlignment="1">
      <alignment horizontal="left" wrapText="1"/>
    </xf>
    <xf numFmtId="0" fontId="6" fillId="0" borderId="21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38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wrapText="1"/>
    </xf>
    <xf numFmtId="0" fontId="6" fillId="0" borderId="35" xfId="0" applyFont="1" applyFill="1" applyBorder="1"/>
    <xf numFmtId="0" fontId="6" fillId="0" borderId="39" xfId="1" applyFont="1" applyFill="1" applyBorder="1" applyAlignment="1">
      <alignment wrapText="1"/>
    </xf>
    <xf numFmtId="0" fontId="8" fillId="0" borderId="35" xfId="0" applyFont="1" applyFill="1" applyBorder="1" applyAlignment="1">
      <alignment wrapText="1"/>
    </xf>
    <xf numFmtId="0" fontId="6" fillId="0" borderId="26" xfId="1" applyFont="1" applyFill="1" applyBorder="1" applyAlignment="1">
      <alignment horizontal="center"/>
    </xf>
    <xf numFmtId="0" fontId="6" fillId="0" borderId="18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6" fillId="0" borderId="35" xfId="1" applyFont="1" applyFill="1" applyBorder="1" applyAlignment="1">
      <alignment horizontal="left" wrapText="1"/>
    </xf>
    <xf numFmtId="0" fontId="8" fillId="0" borderId="34" xfId="0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6" fillId="0" borderId="34" xfId="1" applyFont="1" applyFill="1" applyBorder="1" applyAlignment="1">
      <alignment wrapText="1"/>
    </xf>
    <xf numFmtId="0" fontId="6" fillId="0" borderId="35" xfId="0" applyFont="1" applyFill="1" applyBorder="1" applyAlignment="1">
      <alignment wrapText="1"/>
    </xf>
    <xf numFmtId="0" fontId="6" fillId="0" borderId="36" xfId="2" applyFont="1" applyFill="1" applyBorder="1" applyAlignment="1">
      <alignment vertical="center" wrapText="1"/>
    </xf>
    <xf numFmtId="0" fontId="6" fillId="0" borderId="32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vertical="center" wrapText="1"/>
    </xf>
    <xf numFmtId="0" fontId="6" fillId="0" borderId="34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wrapText="1"/>
    </xf>
    <xf numFmtId="0" fontId="6" fillId="0" borderId="34" xfId="2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29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43" xfId="1" applyFont="1" applyFill="1" applyBorder="1" applyAlignment="1">
      <alignment horizontal="center"/>
    </xf>
    <xf numFmtId="0" fontId="6" fillId="0" borderId="0" xfId="0" applyFont="1" applyBorder="1"/>
    <xf numFmtId="0" fontId="6" fillId="0" borderId="32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8" fillId="0" borderId="39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3" xfId="0" applyFont="1" applyFill="1" applyBorder="1"/>
    <xf numFmtId="0" fontId="6" fillId="0" borderId="37" xfId="2" applyFont="1" applyFill="1" applyBorder="1" applyAlignment="1">
      <alignment wrapText="1"/>
    </xf>
    <xf numFmtId="0" fontId="6" fillId="0" borderId="33" xfId="2" applyFont="1" applyFill="1" applyBorder="1" applyAlignment="1">
      <alignment horizontal="left" wrapText="1"/>
    </xf>
    <xf numFmtId="0" fontId="6" fillId="0" borderId="33" xfId="0" applyFont="1" applyFill="1" applyBorder="1" applyAlignment="1">
      <alignment wrapText="1"/>
    </xf>
    <xf numFmtId="0" fontId="6" fillId="0" borderId="38" xfId="1" applyFont="1" applyFill="1" applyBorder="1" applyAlignment="1">
      <alignment horizontal="center"/>
    </xf>
    <xf numFmtId="0" fontId="6" fillId="0" borderId="4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left" vertical="center"/>
    </xf>
    <xf numFmtId="0" fontId="6" fillId="0" borderId="49" xfId="0" applyFont="1" applyFill="1" applyBorder="1"/>
    <xf numFmtId="0" fontId="10" fillId="0" borderId="49" xfId="0" applyFont="1" applyFill="1" applyBorder="1" applyAlignment="1">
      <alignment horizontal="center" vertical="center" textRotation="90" wrapText="1"/>
    </xf>
    <xf numFmtId="0" fontId="6" fillId="0" borderId="55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/>
    <xf numFmtId="0" fontId="7" fillId="0" borderId="45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textRotation="90"/>
    </xf>
    <xf numFmtId="0" fontId="7" fillId="0" borderId="33" xfId="0" applyFont="1" applyFill="1" applyBorder="1" applyAlignment="1">
      <alignment horizontal="center" textRotation="90"/>
    </xf>
    <xf numFmtId="0" fontId="7" fillId="0" borderId="4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6" fillId="0" borderId="51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5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54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left" vertical="center"/>
    </xf>
    <xf numFmtId="0" fontId="11" fillId="0" borderId="55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center" vertical="center" textRotation="90" wrapText="1"/>
    </xf>
    <xf numFmtId="0" fontId="10" fillId="0" borderId="34" xfId="0" applyFont="1" applyFill="1" applyBorder="1" applyAlignment="1">
      <alignment horizontal="center" vertical="center" textRotation="90" wrapText="1"/>
    </xf>
    <xf numFmtId="0" fontId="10" fillId="0" borderId="35" xfId="0" applyFont="1" applyFill="1" applyBorder="1" applyAlignment="1">
      <alignment horizontal="center" vertical="center" textRotation="90" wrapText="1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tabSelected="1" zoomScale="110" zoomScaleNormal="11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8.140625" style="1" bestFit="1" customWidth="1"/>
    <col min="4" max="4" width="16" style="126" customWidth="1"/>
    <col min="5" max="32" width="3" style="1" customWidth="1"/>
    <col min="33" max="33" width="24.7109375" style="1" customWidth="1"/>
    <col min="34" max="34" width="5.7109375" style="1" customWidth="1"/>
    <col min="35" max="16384" width="8.85546875" style="1"/>
  </cols>
  <sheetData>
    <row r="1" spans="1:34" s="3" customFormat="1" x14ac:dyDescent="0.25">
      <c r="C1" s="3" t="s">
        <v>121</v>
      </c>
      <c r="D1" s="124" t="s">
        <v>122</v>
      </c>
      <c r="Q1" s="150" t="s">
        <v>123</v>
      </c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" t="s">
        <v>124</v>
      </c>
    </row>
    <row r="2" spans="1:34" ht="37.15" customHeight="1" thickBot="1" x14ac:dyDescent="0.3">
      <c r="A2" s="129" t="s">
        <v>197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 t="s">
        <v>182</v>
      </c>
      <c r="Z2" s="130"/>
      <c r="AA2" s="130"/>
      <c r="AB2" s="130"/>
      <c r="AC2" s="130"/>
      <c r="AD2" s="130"/>
      <c r="AE2" s="130"/>
      <c r="AF2" s="130"/>
      <c r="AG2" s="130"/>
      <c r="AH2" s="2"/>
    </row>
    <row r="3" spans="1:34" s="9" customFormat="1" ht="30" customHeight="1" x14ac:dyDescent="0.2">
      <c r="A3" s="131"/>
      <c r="B3" s="133" t="s">
        <v>114</v>
      </c>
      <c r="C3" s="135" t="s">
        <v>0</v>
      </c>
      <c r="D3" s="137" t="s">
        <v>1</v>
      </c>
      <c r="E3" s="139" t="s">
        <v>2</v>
      </c>
      <c r="F3" s="140"/>
      <c r="G3" s="140"/>
      <c r="H3" s="141"/>
      <c r="I3" s="142" t="s">
        <v>3</v>
      </c>
      <c r="J3" s="140"/>
      <c r="K3" s="140"/>
      <c r="L3" s="143"/>
      <c r="M3" s="139" t="s">
        <v>4</v>
      </c>
      <c r="N3" s="140"/>
      <c r="O3" s="140"/>
      <c r="P3" s="141"/>
      <c r="Q3" s="142" t="s">
        <v>5</v>
      </c>
      <c r="R3" s="140"/>
      <c r="S3" s="140"/>
      <c r="T3" s="143"/>
      <c r="U3" s="139" t="s">
        <v>6</v>
      </c>
      <c r="V3" s="140"/>
      <c r="W3" s="140"/>
      <c r="X3" s="141"/>
      <c r="Y3" s="142" t="s">
        <v>7</v>
      </c>
      <c r="Z3" s="140"/>
      <c r="AA3" s="140"/>
      <c r="AB3" s="143"/>
      <c r="AC3" s="139" t="s">
        <v>8</v>
      </c>
      <c r="AD3" s="140"/>
      <c r="AE3" s="140"/>
      <c r="AF3" s="141"/>
      <c r="AG3" s="137" t="s">
        <v>118</v>
      </c>
    </row>
    <row r="4" spans="1:34" s="9" customFormat="1" ht="14.45" customHeight="1" thickBot="1" x14ac:dyDescent="0.25">
      <c r="A4" s="132"/>
      <c r="B4" s="134"/>
      <c r="C4" s="136"/>
      <c r="D4" s="138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38"/>
    </row>
    <row r="5" spans="1:34" s="9" customFormat="1" ht="14.45" customHeight="1" x14ac:dyDescent="0.2">
      <c r="A5" s="10" t="s">
        <v>13</v>
      </c>
      <c r="B5" s="144" t="s">
        <v>14</v>
      </c>
      <c r="C5" s="11" t="s">
        <v>15</v>
      </c>
      <c r="D5" s="12" t="s">
        <v>16</v>
      </c>
      <c r="E5" s="13">
        <v>4</v>
      </c>
      <c r="F5" s="14">
        <v>4</v>
      </c>
      <c r="G5" s="14" t="s">
        <v>17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18</v>
      </c>
      <c r="B6" s="145"/>
      <c r="C6" s="19" t="s">
        <v>19</v>
      </c>
      <c r="D6" s="20" t="s">
        <v>20</v>
      </c>
      <c r="E6" s="21"/>
      <c r="F6" s="22"/>
      <c r="G6" s="22"/>
      <c r="H6" s="23"/>
      <c r="I6" s="24">
        <v>2</v>
      </c>
      <c r="J6" s="22">
        <v>4</v>
      </c>
      <c r="K6" s="22" t="s">
        <v>17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21</v>
      </c>
      <c r="B7" s="145"/>
      <c r="C7" s="19" t="s">
        <v>23</v>
      </c>
      <c r="D7" s="20" t="s">
        <v>24</v>
      </c>
      <c r="E7" s="21">
        <v>1</v>
      </c>
      <c r="F7" s="22">
        <v>2</v>
      </c>
      <c r="G7" s="22" t="s">
        <v>17</v>
      </c>
      <c r="H7" s="23">
        <v>4</v>
      </c>
      <c r="I7" s="24"/>
      <c r="J7" s="22"/>
      <c r="K7" s="22"/>
      <c r="L7" s="25"/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22</v>
      </c>
      <c r="B8" s="145"/>
      <c r="C8" s="26" t="s">
        <v>161</v>
      </c>
      <c r="D8" s="20" t="s">
        <v>26</v>
      </c>
      <c r="E8" s="21">
        <v>2</v>
      </c>
      <c r="F8" s="22">
        <v>2</v>
      </c>
      <c r="G8" s="22" t="s">
        <v>27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25</v>
      </c>
      <c r="B9" s="145"/>
      <c r="C9" s="19" t="s">
        <v>120</v>
      </c>
      <c r="D9" s="20" t="s">
        <v>29</v>
      </c>
      <c r="E9" s="21"/>
      <c r="F9" s="22"/>
      <c r="G9" s="22"/>
      <c r="H9" s="23"/>
      <c r="I9" s="24">
        <v>2</v>
      </c>
      <c r="J9" s="22">
        <v>1</v>
      </c>
      <c r="K9" s="22" t="s">
        <v>27</v>
      </c>
      <c r="L9" s="25">
        <v>4</v>
      </c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28</v>
      </c>
      <c r="B10" s="145"/>
      <c r="C10" s="26" t="s">
        <v>130</v>
      </c>
      <c r="D10" s="20" t="s">
        <v>126</v>
      </c>
      <c r="E10" s="21"/>
      <c r="F10" s="22"/>
      <c r="G10" s="22"/>
      <c r="H10" s="23"/>
      <c r="I10" s="24">
        <v>2</v>
      </c>
      <c r="J10" s="22">
        <v>2</v>
      </c>
      <c r="K10" s="22" t="s">
        <v>27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125</v>
      </c>
    </row>
    <row r="11" spans="1:34" s="9" customFormat="1" ht="14.45" customHeight="1" x14ac:dyDescent="0.2">
      <c r="A11" s="18" t="s">
        <v>30</v>
      </c>
      <c r="B11" s="145"/>
      <c r="C11" s="19" t="s">
        <v>115</v>
      </c>
      <c r="D11" s="20" t="s">
        <v>32</v>
      </c>
      <c r="E11" s="21"/>
      <c r="F11" s="22"/>
      <c r="G11" s="22"/>
      <c r="H11" s="23"/>
      <c r="I11" s="24">
        <v>2</v>
      </c>
      <c r="J11" s="22">
        <v>2</v>
      </c>
      <c r="K11" s="22" t="s">
        <v>17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31</v>
      </c>
      <c r="B12" s="145"/>
      <c r="C12" s="19" t="s">
        <v>183</v>
      </c>
      <c r="D12" s="27" t="s">
        <v>192</v>
      </c>
      <c r="E12" s="21"/>
      <c r="F12" s="22"/>
      <c r="G12" s="22"/>
      <c r="H12" s="23"/>
      <c r="I12" s="24"/>
      <c r="J12" s="22"/>
      <c r="K12" s="22"/>
      <c r="L12" s="25"/>
      <c r="M12" s="24">
        <v>2</v>
      </c>
      <c r="N12" s="22">
        <v>1</v>
      </c>
      <c r="O12" s="22" t="s">
        <v>27</v>
      </c>
      <c r="P12" s="25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33</v>
      </c>
      <c r="B13" s="146"/>
      <c r="C13" s="29" t="s">
        <v>129</v>
      </c>
      <c r="D13" s="30" t="s">
        <v>35</v>
      </c>
      <c r="E13" s="31"/>
      <c r="F13" s="32"/>
      <c r="G13" s="32"/>
      <c r="H13" s="33"/>
      <c r="I13" s="34"/>
      <c r="J13" s="32"/>
      <c r="K13" s="32"/>
      <c r="L13" s="35"/>
      <c r="M13" s="31"/>
      <c r="N13" s="32"/>
      <c r="O13" s="32"/>
      <c r="P13" s="33"/>
      <c r="Q13" s="34"/>
      <c r="R13" s="32"/>
      <c r="S13" s="32"/>
      <c r="T13" s="35"/>
      <c r="U13" s="31">
        <v>2</v>
      </c>
      <c r="V13" s="32">
        <v>2</v>
      </c>
      <c r="W13" s="32" t="s">
        <v>17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34</v>
      </c>
      <c r="B14" s="144" t="s">
        <v>37</v>
      </c>
      <c r="C14" s="36" t="s">
        <v>131</v>
      </c>
      <c r="D14" s="12" t="s">
        <v>38</v>
      </c>
      <c r="E14" s="13">
        <v>2</v>
      </c>
      <c r="F14" s="14">
        <v>1</v>
      </c>
      <c r="G14" s="14" t="s">
        <v>27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36</v>
      </c>
      <c r="B15" s="145"/>
      <c r="C15" s="37" t="s">
        <v>162</v>
      </c>
      <c r="D15" s="20" t="s">
        <v>40</v>
      </c>
      <c r="E15" s="21"/>
      <c r="F15" s="22"/>
      <c r="G15" s="22"/>
      <c r="H15" s="23"/>
      <c r="I15" s="24">
        <v>2</v>
      </c>
      <c r="J15" s="22">
        <v>1</v>
      </c>
      <c r="K15" s="22" t="s">
        <v>27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131</v>
      </c>
    </row>
    <row r="16" spans="1:34" s="9" customFormat="1" ht="14.45" customHeight="1" x14ac:dyDescent="0.2">
      <c r="A16" s="18" t="s">
        <v>39</v>
      </c>
      <c r="B16" s="145"/>
      <c r="C16" s="37" t="s">
        <v>42</v>
      </c>
      <c r="D16" s="20" t="s">
        <v>43</v>
      </c>
      <c r="E16" s="21"/>
      <c r="F16" s="22"/>
      <c r="G16" s="22"/>
      <c r="H16" s="23"/>
      <c r="I16" s="24">
        <v>1</v>
      </c>
      <c r="J16" s="22">
        <v>1</v>
      </c>
      <c r="K16" s="22" t="s">
        <v>27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131</v>
      </c>
    </row>
    <row r="17" spans="1:33" s="9" customFormat="1" ht="14.45" customHeight="1" x14ac:dyDescent="0.2">
      <c r="A17" s="18" t="s">
        <v>41</v>
      </c>
      <c r="B17" s="145"/>
      <c r="C17" s="37" t="s">
        <v>45</v>
      </c>
      <c r="D17" s="20" t="s">
        <v>46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27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44</v>
      </c>
      <c r="B18" s="145"/>
      <c r="C18" s="37" t="s">
        <v>132</v>
      </c>
      <c r="D18" s="20" t="s">
        <v>49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27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45</v>
      </c>
    </row>
    <row r="19" spans="1:33" s="9" customFormat="1" ht="14.45" customHeight="1" x14ac:dyDescent="0.2">
      <c r="A19" s="18" t="s">
        <v>47</v>
      </c>
      <c r="B19" s="145"/>
      <c r="C19" s="37" t="s">
        <v>128</v>
      </c>
      <c r="D19" s="20" t="s">
        <v>51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27</v>
      </c>
      <c r="AB19" s="25">
        <v>5</v>
      </c>
      <c r="AC19" s="21"/>
      <c r="AD19" s="22"/>
      <c r="AE19" s="22"/>
      <c r="AF19" s="23"/>
      <c r="AG19" s="18" t="s">
        <v>184</v>
      </c>
    </row>
    <row r="20" spans="1:33" s="9" customFormat="1" ht="14.45" customHeight="1" thickBot="1" x14ac:dyDescent="0.25">
      <c r="A20" s="28" t="s">
        <v>48</v>
      </c>
      <c r="B20" s="146"/>
      <c r="C20" s="104" t="s">
        <v>119</v>
      </c>
      <c r="D20" s="38" t="s">
        <v>53</v>
      </c>
      <c r="E20" s="31"/>
      <c r="F20" s="32"/>
      <c r="G20" s="32"/>
      <c r="H20" s="33"/>
      <c r="I20" s="34"/>
      <c r="J20" s="32"/>
      <c r="K20" s="32"/>
      <c r="L20" s="35"/>
      <c r="M20" s="31"/>
      <c r="N20" s="32"/>
      <c r="O20" s="32"/>
      <c r="P20" s="33"/>
      <c r="Q20" s="34"/>
      <c r="R20" s="32"/>
      <c r="S20" s="32"/>
      <c r="T20" s="35"/>
      <c r="U20" s="31"/>
      <c r="V20" s="32"/>
      <c r="W20" s="32"/>
      <c r="X20" s="33"/>
      <c r="Y20" s="34"/>
      <c r="Z20" s="32"/>
      <c r="AA20" s="32"/>
      <c r="AB20" s="35"/>
      <c r="AC20" s="31">
        <v>2</v>
      </c>
      <c r="AD20" s="32">
        <v>2</v>
      </c>
      <c r="AE20" s="32" t="s">
        <v>27</v>
      </c>
      <c r="AF20" s="33">
        <v>4</v>
      </c>
      <c r="AG20" s="28"/>
    </row>
    <row r="21" spans="1:33" s="9" customFormat="1" ht="14.45" customHeight="1" x14ac:dyDescent="0.2">
      <c r="A21" s="10" t="s">
        <v>50</v>
      </c>
      <c r="B21" s="144" t="s">
        <v>55</v>
      </c>
      <c r="C21" s="11" t="s">
        <v>184</v>
      </c>
      <c r="D21" s="27" t="s">
        <v>193</v>
      </c>
      <c r="E21" s="13">
        <v>2</v>
      </c>
      <c r="F21" s="14">
        <v>3</v>
      </c>
      <c r="G21" s="14" t="s">
        <v>27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52</v>
      </c>
      <c r="B22" s="145"/>
      <c r="C22" s="19" t="s">
        <v>57</v>
      </c>
      <c r="D22" s="20" t="s">
        <v>58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17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54</v>
      </c>
      <c r="B23" s="145"/>
      <c r="C23" s="19" t="s">
        <v>116</v>
      </c>
      <c r="D23" s="20" t="s">
        <v>60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56</v>
      </c>
      <c r="B24" s="145"/>
      <c r="C24" s="19" t="s">
        <v>62</v>
      </c>
      <c r="D24" s="20" t="s">
        <v>63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17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59</v>
      </c>
      <c r="B25" s="145"/>
      <c r="C25" s="19" t="s">
        <v>65</v>
      </c>
      <c r="D25" s="20" t="s">
        <v>66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17</v>
      </c>
      <c r="AF25" s="23">
        <v>4</v>
      </c>
      <c r="AG25" s="18"/>
    </row>
    <row r="26" spans="1:33" s="9" customFormat="1" ht="14.45" customHeight="1" x14ac:dyDescent="0.2">
      <c r="A26" s="18" t="s">
        <v>61</v>
      </c>
      <c r="B26" s="145"/>
      <c r="C26" s="19" t="s">
        <v>133</v>
      </c>
      <c r="D26" s="27" t="s">
        <v>68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27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132</v>
      </c>
    </row>
    <row r="27" spans="1:33" s="9" customFormat="1" ht="14.45" customHeight="1" x14ac:dyDescent="0.2">
      <c r="A27" s="18" t="s">
        <v>64</v>
      </c>
      <c r="B27" s="145"/>
      <c r="C27" s="19" t="s">
        <v>160</v>
      </c>
      <c r="D27" s="39" t="s">
        <v>70</v>
      </c>
      <c r="E27" s="40"/>
      <c r="F27" s="41"/>
      <c r="G27" s="41"/>
      <c r="H27" s="42"/>
      <c r="I27" s="43"/>
      <c r="J27" s="41"/>
      <c r="K27" s="41"/>
      <c r="L27" s="44"/>
      <c r="M27" s="40"/>
      <c r="N27" s="41"/>
      <c r="O27" s="41"/>
      <c r="P27" s="42"/>
      <c r="Q27" s="43"/>
      <c r="R27" s="41"/>
      <c r="S27" s="41"/>
      <c r="T27" s="44"/>
      <c r="U27" s="40"/>
      <c r="V27" s="41"/>
      <c r="W27" s="41"/>
      <c r="X27" s="42"/>
      <c r="Y27" s="43">
        <v>2</v>
      </c>
      <c r="Z27" s="41">
        <v>2</v>
      </c>
      <c r="AA27" s="41" t="s">
        <v>17</v>
      </c>
      <c r="AB27" s="44">
        <v>4</v>
      </c>
      <c r="AC27" s="40"/>
      <c r="AD27" s="41"/>
      <c r="AE27" s="41"/>
      <c r="AF27" s="42"/>
      <c r="AG27" s="18"/>
    </row>
    <row r="28" spans="1:33" s="9" customFormat="1" ht="14.45" customHeight="1" x14ac:dyDescent="0.2">
      <c r="A28" s="18" t="s">
        <v>67</v>
      </c>
      <c r="B28" s="145"/>
      <c r="C28" s="19" t="s">
        <v>117</v>
      </c>
      <c r="D28" s="20" t="s">
        <v>72</v>
      </c>
      <c r="E28" s="45"/>
      <c r="F28" s="46"/>
      <c r="G28" s="46"/>
      <c r="H28" s="47"/>
      <c r="I28" s="48"/>
      <c r="J28" s="46"/>
      <c r="K28" s="46"/>
      <c r="L28" s="49"/>
      <c r="M28" s="45"/>
      <c r="N28" s="46"/>
      <c r="O28" s="46"/>
      <c r="P28" s="47"/>
      <c r="Q28" s="48"/>
      <c r="R28" s="46"/>
      <c r="S28" s="46"/>
      <c r="T28" s="49"/>
      <c r="U28" s="45"/>
      <c r="V28" s="46"/>
      <c r="W28" s="46"/>
      <c r="X28" s="47"/>
      <c r="Y28" s="24">
        <v>1</v>
      </c>
      <c r="Z28" s="22">
        <v>3</v>
      </c>
      <c r="AA28" s="22" t="s">
        <v>27</v>
      </c>
      <c r="AB28" s="25">
        <v>4</v>
      </c>
      <c r="AC28" s="45"/>
      <c r="AD28" s="46"/>
      <c r="AE28" s="46"/>
      <c r="AF28" s="47"/>
      <c r="AG28" s="18"/>
    </row>
    <row r="29" spans="1:33" s="9" customFormat="1" ht="14.45" customHeight="1" x14ac:dyDescent="0.2">
      <c r="A29" s="18" t="s">
        <v>69</v>
      </c>
      <c r="B29" s="145"/>
      <c r="C29" s="19" t="s">
        <v>74</v>
      </c>
      <c r="D29" s="20" t="s">
        <v>75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27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71</v>
      </c>
      <c r="B30" s="145"/>
      <c r="C30" s="19" t="s">
        <v>77</v>
      </c>
      <c r="D30" s="20" t="s">
        <v>78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17</v>
      </c>
      <c r="AF30" s="23">
        <v>3</v>
      </c>
      <c r="AG30" s="18"/>
    </row>
    <row r="31" spans="1:33" s="9" customFormat="1" ht="14.45" customHeight="1" x14ac:dyDescent="0.2">
      <c r="A31" s="18" t="s">
        <v>73</v>
      </c>
      <c r="B31" s="145"/>
      <c r="C31" s="19" t="s">
        <v>185</v>
      </c>
      <c r="D31" s="27" t="s">
        <v>194</v>
      </c>
      <c r="E31" s="21">
        <v>2</v>
      </c>
      <c r="F31" s="22">
        <v>0</v>
      </c>
      <c r="G31" s="22" t="s">
        <v>27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76</v>
      </c>
      <c r="B32" s="145"/>
      <c r="C32" s="19" t="s">
        <v>186</v>
      </c>
      <c r="D32" s="27" t="s">
        <v>195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27</v>
      </c>
      <c r="AF32" s="23">
        <v>3</v>
      </c>
      <c r="AG32" s="18"/>
    </row>
    <row r="33" spans="1:33" s="9" customFormat="1" ht="14.45" customHeight="1" x14ac:dyDescent="0.2">
      <c r="A33" s="18" t="s">
        <v>79</v>
      </c>
      <c r="B33" s="145"/>
      <c r="C33" s="19" t="s">
        <v>127</v>
      </c>
      <c r="D33" s="50" t="s">
        <v>82</v>
      </c>
      <c r="E33" s="21"/>
      <c r="F33" s="22"/>
      <c r="G33" s="22"/>
      <c r="H33" s="23"/>
      <c r="I33" s="24">
        <v>2</v>
      </c>
      <c r="J33" s="22">
        <v>3</v>
      </c>
      <c r="K33" s="22" t="s">
        <v>17</v>
      </c>
      <c r="L33" s="25">
        <v>5</v>
      </c>
      <c r="M33" s="24"/>
      <c r="N33" s="22"/>
      <c r="O33" s="22"/>
      <c r="P33" s="25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80</v>
      </c>
      <c r="B34" s="145"/>
      <c r="C34" s="19" t="s">
        <v>84</v>
      </c>
      <c r="D34" s="50" t="s">
        <v>85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27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81</v>
      </c>
      <c r="B35" s="145"/>
      <c r="C35" s="19" t="s">
        <v>87</v>
      </c>
      <c r="D35" s="50" t="s">
        <v>88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27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83</v>
      </c>
      <c r="B36" s="145"/>
      <c r="C36" s="19" t="s">
        <v>90</v>
      </c>
      <c r="D36" s="50" t="s">
        <v>91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17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86</v>
      </c>
      <c r="B37" s="145"/>
      <c r="C37" s="19" t="s">
        <v>93</v>
      </c>
      <c r="D37" s="50" t="s">
        <v>94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17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89</v>
      </c>
      <c r="B38" s="146"/>
      <c r="C38" s="29" t="s">
        <v>187</v>
      </c>
      <c r="D38" s="27" t="s">
        <v>196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27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1"/>
    </row>
    <row r="39" spans="1:33" s="9" customFormat="1" ht="14.45" customHeight="1" x14ac:dyDescent="0.2">
      <c r="A39" s="10" t="s">
        <v>92</v>
      </c>
      <c r="B39" s="144" t="s">
        <v>97</v>
      </c>
      <c r="C39" s="52" t="s">
        <v>163</v>
      </c>
      <c r="D39" s="53" t="s">
        <v>164</v>
      </c>
      <c r="E39" s="13"/>
      <c r="F39" s="14"/>
      <c r="G39" s="14"/>
      <c r="H39" s="15"/>
      <c r="I39" s="16"/>
      <c r="J39" s="14"/>
      <c r="K39" s="14"/>
      <c r="L39" s="17"/>
      <c r="M39" s="13">
        <v>1</v>
      </c>
      <c r="N39" s="14">
        <v>2</v>
      </c>
      <c r="O39" s="14" t="s">
        <v>17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95</v>
      </c>
      <c r="B40" s="145"/>
      <c r="C40" s="54" t="s">
        <v>165</v>
      </c>
      <c r="D40" s="55" t="s">
        <v>166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3</v>
      </c>
      <c r="R40" s="22">
        <v>0</v>
      </c>
      <c r="S40" s="22" t="s">
        <v>27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96</v>
      </c>
      <c r="B41" s="145"/>
      <c r="C41" s="56" t="s">
        <v>100</v>
      </c>
      <c r="D41" s="55" t="s">
        <v>167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1</v>
      </c>
      <c r="R41" s="22">
        <v>2</v>
      </c>
      <c r="S41" s="22" t="s">
        <v>17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98</v>
      </c>
      <c r="B42" s="145"/>
      <c r="C42" s="56" t="s">
        <v>168</v>
      </c>
      <c r="D42" s="55" t="s">
        <v>169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17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99</v>
      </c>
      <c r="B43" s="145"/>
      <c r="C43" s="56" t="s">
        <v>188</v>
      </c>
      <c r="D43" s="57" t="s">
        <v>170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27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101</v>
      </c>
      <c r="B44" s="145"/>
      <c r="C44" s="56" t="s">
        <v>104</v>
      </c>
      <c r="D44" s="55" t="s">
        <v>171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/>
      <c r="R44" s="22"/>
      <c r="S44" s="22"/>
      <c r="T44" s="25"/>
      <c r="U44" s="21">
        <v>2</v>
      </c>
      <c r="V44" s="22">
        <v>2</v>
      </c>
      <c r="W44" s="22" t="s">
        <v>27</v>
      </c>
      <c r="X44" s="23">
        <v>4</v>
      </c>
      <c r="Y44" s="24"/>
      <c r="Z44" s="22"/>
      <c r="AA44" s="22"/>
      <c r="AB44" s="25"/>
      <c r="AC44" s="21"/>
      <c r="AD44" s="22"/>
      <c r="AE44" s="22"/>
      <c r="AF44" s="23"/>
      <c r="AG44" s="58"/>
    </row>
    <row r="45" spans="1:33" s="9" customFormat="1" ht="14.45" customHeight="1" x14ac:dyDescent="0.2">
      <c r="A45" s="18" t="s">
        <v>102</v>
      </c>
      <c r="B45" s="145"/>
      <c r="C45" s="56" t="s">
        <v>189</v>
      </c>
      <c r="D45" s="55" t="s">
        <v>172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0</v>
      </c>
      <c r="V45" s="22">
        <v>3</v>
      </c>
      <c r="W45" s="22" t="s">
        <v>17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58"/>
    </row>
    <row r="46" spans="1:33" s="9" customFormat="1" ht="14.45" customHeight="1" x14ac:dyDescent="0.2">
      <c r="A46" s="18" t="s">
        <v>103</v>
      </c>
      <c r="B46" s="145"/>
      <c r="C46" s="56" t="s">
        <v>173</v>
      </c>
      <c r="D46" s="55" t="s">
        <v>174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/>
      <c r="V46" s="22"/>
      <c r="W46" s="22"/>
      <c r="X46" s="23"/>
      <c r="Y46" s="24">
        <v>1</v>
      </c>
      <c r="Z46" s="22">
        <v>3</v>
      </c>
      <c r="AA46" s="22" t="s">
        <v>17</v>
      </c>
      <c r="AB46" s="25">
        <v>4</v>
      </c>
      <c r="AC46" s="21"/>
      <c r="AD46" s="22"/>
      <c r="AE46" s="22"/>
      <c r="AF46" s="23"/>
      <c r="AG46" s="58" t="s">
        <v>163</v>
      </c>
    </row>
    <row r="47" spans="1:33" s="9" customFormat="1" ht="14.45" customHeight="1" x14ac:dyDescent="0.2">
      <c r="A47" s="18" t="s">
        <v>105</v>
      </c>
      <c r="B47" s="145"/>
      <c r="C47" s="56" t="s">
        <v>190</v>
      </c>
      <c r="D47" s="55" t="s">
        <v>175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2</v>
      </c>
      <c r="AA47" s="22" t="s">
        <v>17</v>
      </c>
      <c r="AB47" s="25">
        <v>4</v>
      </c>
      <c r="AC47" s="21"/>
      <c r="AD47" s="22"/>
      <c r="AE47" s="22"/>
      <c r="AF47" s="23"/>
      <c r="AG47" s="58" t="s">
        <v>163</v>
      </c>
    </row>
    <row r="48" spans="1:33" s="9" customFormat="1" ht="14.45" customHeight="1" x14ac:dyDescent="0.2">
      <c r="A48" s="18" t="s">
        <v>106</v>
      </c>
      <c r="B48" s="145"/>
      <c r="C48" s="56" t="s">
        <v>191</v>
      </c>
      <c r="D48" s="55" t="s">
        <v>176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/>
      <c r="Z48" s="22"/>
      <c r="AA48" s="22"/>
      <c r="AB48" s="25"/>
      <c r="AC48" s="21">
        <v>1</v>
      </c>
      <c r="AD48" s="22">
        <v>3</v>
      </c>
      <c r="AE48" s="22" t="s">
        <v>27</v>
      </c>
      <c r="AF48" s="23">
        <v>4</v>
      </c>
      <c r="AG48" s="58"/>
    </row>
    <row r="49" spans="1:34" s="9" customFormat="1" ht="14.45" customHeight="1" x14ac:dyDescent="0.2">
      <c r="A49" s="18" t="s">
        <v>107</v>
      </c>
      <c r="B49" s="164"/>
      <c r="C49" s="108" t="s">
        <v>177</v>
      </c>
      <c r="D49" s="109" t="s">
        <v>180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4">
        <v>0</v>
      </c>
      <c r="Z49" s="111">
        <v>5</v>
      </c>
      <c r="AA49" s="23" t="s">
        <v>17</v>
      </c>
      <c r="AB49" s="25">
        <v>5</v>
      </c>
      <c r="AC49" s="24"/>
      <c r="AD49" s="5"/>
      <c r="AE49" s="5"/>
      <c r="AF49" s="6"/>
      <c r="AG49" s="110"/>
    </row>
    <row r="50" spans="1:34" s="9" customFormat="1" ht="14.45" customHeight="1" thickBot="1" x14ac:dyDescent="0.25">
      <c r="A50" s="107" t="s">
        <v>108</v>
      </c>
      <c r="B50" s="146"/>
      <c r="C50" s="29" t="s">
        <v>178</v>
      </c>
      <c r="D50" s="38" t="s">
        <v>179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59"/>
      <c r="Z50" s="60"/>
      <c r="AA50" s="60"/>
      <c r="AB50" s="61"/>
      <c r="AC50" s="34">
        <v>0</v>
      </c>
      <c r="AD50" s="32">
        <v>10</v>
      </c>
      <c r="AE50" s="32" t="s">
        <v>17</v>
      </c>
      <c r="AF50" s="33">
        <v>10</v>
      </c>
      <c r="AG50" s="28"/>
    </row>
    <row r="51" spans="1:34" ht="14.45" customHeight="1" x14ac:dyDescent="0.25">
      <c r="A51" s="10" t="s">
        <v>109</v>
      </c>
      <c r="B51" s="170" t="s">
        <v>181</v>
      </c>
      <c r="C51" s="112" t="s">
        <v>134</v>
      </c>
      <c r="D51" s="63"/>
      <c r="E51" s="102"/>
      <c r="F51" s="106"/>
      <c r="G51" s="106"/>
      <c r="H51" s="86"/>
      <c r="I51" s="102"/>
      <c r="J51" s="106"/>
      <c r="K51" s="106"/>
      <c r="L51" s="87"/>
      <c r="M51" s="105"/>
      <c r="N51" s="106"/>
      <c r="O51" s="106"/>
      <c r="P51" s="86">
        <v>3</v>
      </c>
      <c r="Q51" s="102"/>
      <c r="R51" s="106"/>
      <c r="S51" s="106"/>
      <c r="T51" s="87"/>
      <c r="U51" s="105"/>
      <c r="V51" s="106"/>
      <c r="W51" s="106"/>
      <c r="X51" s="86"/>
      <c r="Y51" s="102"/>
      <c r="Z51" s="106"/>
      <c r="AA51" s="106"/>
      <c r="AB51" s="87"/>
      <c r="AC51" s="105"/>
      <c r="AD51" s="106"/>
      <c r="AE51" s="106"/>
      <c r="AF51" s="86"/>
      <c r="AG51" s="63"/>
    </row>
    <row r="52" spans="1:34" ht="14.45" customHeight="1" x14ac:dyDescent="0.25">
      <c r="A52" s="18" t="s">
        <v>110</v>
      </c>
      <c r="B52" s="171"/>
      <c r="C52" s="113" t="s">
        <v>135</v>
      </c>
      <c r="D52" s="68"/>
      <c r="E52" s="69"/>
      <c r="F52" s="70"/>
      <c r="G52" s="70"/>
      <c r="H52" s="71"/>
      <c r="I52" s="69"/>
      <c r="J52" s="70"/>
      <c r="K52" s="70"/>
      <c r="L52" s="72"/>
      <c r="M52" s="73"/>
      <c r="N52" s="70"/>
      <c r="O52" s="70"/>
      <c r="P52" s="71"/>
      <c r="Q52" s="69"/>
      <c r="R52" s="70"/>
      <c r="S52" s="70"/>
      <c r="T52" s="72">
        <v>3</v>
      </c>
      <c r="U52" s="73"/>
      <c r="V52" s="70"/>
      <c r="W52" s="70"/>
      <c r="X52" s="71"/>
      <c r="Y52" s="69"/>
      <c r="Z52" s="70"/>
      <c r="AA52" s="70"/>
      <c r="AB52" s="72"/>
      <c r="AC52" s="73"/>
      <c r="AD52" s="70"/>
      <c r="AE52" s="70"/>
      <c r="AF52" s="71"/>
      <c r="AG52" s="68"/>
    </row>
    <row r="53" spans="1:34" ht="14.45" customHeight="1" x14ac:dyDescent="0.25">
      <c r="A53" s="18" t="s">
        <v>138</v>
      </c>
      <c r="B53" s="171"/>
      <c r="C53" s="113" t="s">
        <v>136</v>
      </c>
      <c r="D53" s="68"/>
      <c r="E53" s="69"/>
      <c r="F53" s="70"/>
      <c r="G53" s="70"/>
      <c r="H53" s="71"/>
      <c r="I53" s="69"/>
      <c r="J53" s="70"/>
      <c r="K53" s="70"/>
      <c r="L53" s="72"/>
      <c r="M53" s="73"/>
      <c r="N53" s="70"/>
      <c r="O53" s="70"/>
      <c r="P53" s="71"/>
      <c r="Q53" s="69"/>
      <c r="R53" s="70"/>
      <c r="S53" s="70"/>
      <c r="T53" s="72"/>
      <c r="U53" s="73"/>
      <c r="V53" s="70"/>
      <c r="W53" s="70"/>
      <c r="X53" s="71">
        <v>3</v>
      </c>
      <c r="Y53" s="69"/>
      <c r="Z53" s="70"/>
      <c r="AA53" s="70"/>
      <c r="AB53" s="72"/>
      <c r="AC53" s="73"/>
      <c r="AD53" s="70"/>
      <c r="AE53" s="70"/>
      <c r="AF53" s="71"/>
      <c r="AG53" s="68"/>
    </row>
    <row r="54" spans="1:34" ht="14.45" customHeight="1" thickBot="1" x14ac:dyDescent="0.3">
      <c r="A54" s="28" t="s">
        <v>139</v>
      </c>
      <c r="B54" s="172"/>
      <c r="C54" s="114" t="s">
        <v>137</v>
      </c>
      <c r="D54" s="74"/>
      <c r="E54" s="103"/>
      <c r="F54" s="91"/>
      <c r="G54" s="91"/>
      <c r="H54" s="92"/>
      <c r="I54" s="103"/>
      <c r="J54" s="91"/>
      <c r="K54" s="91"/>
      <c r="L54" s="93"/>
      <c r="M54" s="90"/>
      <c r="N54" s="91"/>
      <c r="O54" s="91"/>
      <c r="P54" s="92"/>
      <c r="Q54" s="103"/>
      <c r="R54" s="91"/>
      <c r="S54" s="91"/>
      <c r="T54" s="93"/>
      <c r="U54" s="90"/>
      <c r="V54" s="91"/>
      <c r="W54" s="91"/>
      <c r="X54" s="92"/>
      <c r="Y54" s="103"/>
      <c r="Z54" s="91"/>
      <c r="AA54" s="91"/>
      <c r="AB54" s="93">
        <v>3</v>
      </c>
      <c r="AC54" s="90"/>
      <c r="AD54" s="91"/>
      <c r="AE54" s="91"/>
      <c r="AF54" s="92"/>
      <c r="AG54" s="74"/>
    </row>
    <row r="55" spans="1:34" s="62" customFormat="1" ht="14.45" customHeight="1" thickBot="1" x14ac:dyDescent="0.25">
      <c r="A55" s="115" t="s">
        <v>140</v>
      </c>
      <c r="B55" s="116"/>
      <c r="C55" s="117" t="s">
        <v>111</v>
      </c>
      <c r="D55" s="118" t="s">
        <v>112</v>
      </c>
      <c r="E55" s="119"/>
      <c r="F55" s="120"/>
      <c r="G55" s="120"/>
      <c r="H55" s="121"/>
      <c r="I55" s="122"/>
      <c r="J55" s="120"/>
      <c r="K55" s="120"/>
      <c r="L55" s="123"/>
      <c r="M55" s="119"/>
      <c r="N55" s="120"/>
      <c r="O55" s="120"/>
      <c r="P55" s="121"/>
      <c r="Q55" s="122"/>
      <c r="R55" s="120"/>
      <c r="S55" s="120"/>
      <c r="T55" s="123"/>
      <c r="U55" s="119"/>
      <c r="V55" s="120"/>
      <c r="W55" s="120"/>
      <c r="X55" s="121"/>
      <c r="Y55" s="147" t="s">
        <v>113</v>
      </c>
      <c r="Z55" s="148"/>
      <c r="AA55" s="148"/>
      <c r="AB55" s="149"/>
      <c r="AC55" s="119"/>
      <c r="AD55" s="120"/>
      <c r="AE55" s="120"/>
      <c r="AF55" s="121"/>
      <c r="AG55" s="118"/>
    </row>
    <row r="56" spans="1:34" customFormat="1" ht="15.75" thickBot="1" x14ac:dyDescent="0.3">
      <c r="A56" s="79"/>
      <c r="B56" s="80"/>
      <c r="C56" s="80"/>
      <c r="D56" s="81"/>
      <c r="E56" s="82" t="s">
        <v>9</v>
      </c>
      <c r="F56" s="82" t="s">
        <v>10</v>
      </c>
      <c r="G56" s="82" t="s">
        <v>11</v>
      </c>
      <c r="H56" s="82" t="s">
        <v>12</v>
      </c>
      <c r="I56" s="82" t="s">
        <v>9</v>
      </c>
      <c r="J56" s="82" t="s">
        <v>10</v>
      </c>
      <c r="K56" s="82" t="s">
        <v>11</v>
      </c>
      <c r="L56" s="82" t="s">
        <v>12</v>
      </c>
      <c r="M56" s="82" t="s">
        <v>9</v>
      </c>
      <c r="N56" s="82" t="s">
        <v>10</v>
      </c>
      <c r="O56" s="82" t="s">
        <v>11</v>
      </c>
      <c r="P56" s="82" t="s">
        <v>12</v>
      </c>
      <c r="Q56" s="82" t="s">
        <v>9</v>
      </c>
      <c r="R56" s="82" t="s">
        <v>10</v>
      </c>
      <c r="S56" s="82" t="s">
        <v>11</v>
      </c>
      <c r="T56" s="82" t="s">
        <v>12</v>
      </c>
      <c r="U56" s="82" t="s">
        <v>9</v>
      </c>
      <c r="V56" s="82" t="s">
        <v>10</v>
      </c>
      <c r="W56" s="82" t="s">
        <v>11</v>
      </c>
      <c r="X56" s="82" t="s">
        <v>12</v>
      </c>
      <c r="Y56" s="82" t="s">
        <v>9</v>
      </c>
      <c r="Z56" s="82" t="s">
        <v>10</v>
      </c>
      <c r="AA56" s="82" t="s">
        <v>11</v>
      </c>
      <c r="AB56" s="82" t="s">
        <v>12</v>
      </c>
      <c r="AC56" s="82" t="s">
        <v>9</v>
      </c>
      <c r="AD56" s="82" t="s">
        <v>10</v>
      </c>
      <c r="AE56" s="82" t="s">
        <v>11</v>
      </c>
      <c r="AF56" s="82" t="s">
        <v>12</v>
      </c>
      <c r="AG56" s="83"/>
    </row>
    <row r="57" spans="1:34" customFormat="1" x14ac:dyDescent="0.25">
      <c r="A57" s="79"/>
      <c r="B57" s="80"/>
      <c r="C57" s="127" t="s">
        <v>141</v>
      </c>
      <c r="D57" s="128"/>
      <c r="E57" s="84">
        <f>SUM(E5:E54)</f>
        <v>13</v>
      </c>
      <c r="F57" s="85">
        <f>SUM(F5:F54)</f>
        <v>12</v>
      </c>
      <c r="G57" s="85"/>
      <c r="H57" s="86">
        <f>SUM(H5:H55)</f>
        <v>29</v>
      </c>
      <c r="I57" s="84">
        <f>SUM(I5:I54)</f>
        <v>13</v>
      </c>
      <c r="J57" s="85">
        <f>SUM(J5:J54)</f>
        <v>14</v>
      </c>
      <c r="K57" s="85"/>
      <c r="L57" s="86">
        <f>SUM(L5:L55)</f>
        <v>31</v>
      </c>
      <c r="M57" s="84">
        <f>SUM(M5:M54)</f>
        <v>14</v>
      </c>
      <c r="N57" s="85">
        <f>SUM(N5:N54)</f>
        <v>11</v>
      </c>
      <c r="O57" s="85"/>
      <c r="P57" s="86">
        <f>SUM(P5:P54)</f>
        <v>31</v>
      </c>
      <c r="Q57" s="84">
        <f>SUM(Q5:Q54)</f>
        <v>13</v>
      </c>
      <c r="R57" s="85">
        <f>SUM(R5:R54)</f>
        <v>12</v>
      </c>
      <c r="S57" s="85"/>
      <c r="T57" s="86">
        <f>SUM(T5:T55)</f>
        <v>31</v>
      </c>
      <c r="U57" s="84">
        <f>SUM(U5:U54)</f>
        <v>8</v>
      </c>
      <c r="V57" s="85">
        <f>SUM(V5:V54)</f>
        <v>14</v>
      </c>
      <c r="W57" s="85"/>
      <c r="X57" s="86">
        <f>SUM(X5:X55)</f>
        <v>27</v>
      </c>
      <c r="Y57" s="84">
        <f>SUM(Y5:Y54)</f>
        <v>8</v>
      </c>
      <c r="Z57" s="85">
        <f>SUM(Z5:Z54)</f>
        <v>21</v>
      </c>
      <c r="AA57" s="85"/>
      <c r="AB57" s="86">
        <f>SUM(AB5:AB54)</f>
        <v>33</v>
      </c>
      <c r="AC57" s="84">
        <f>SUM(AC5:AC54)</f>
        <v>8</v>
      </c>
      <c r="AD57" s="85">
        <f>SUM(AD5:AD54)</f>
        <v>20</v>
      </c>
      <c r="AE57" s="85"/>
      <c r="AF57" s="87">
        <f>SUM(AF5:AF54)</f>
        <v>28</v>
      </c>
      <c r="AG57" s="127" t="s">
        <v>142</v>
      </c>
      <c r="AH57" s="128"/>
    </row>
    <row r="58" spans="1:34" customFormat="1" x14ac:dyDescent="0.25">
      <c r="A58" s="79"/>
      <c r="B58" s="80"/>
      <c r="C58" s="165" t="s">
        <v>143</v>
      </c>
      <c r="D58" s="166"/>
      <c r="E58" s="67"/>
      <c r="F58" s="64"/>
      <c r="G58" s="64">
        <f>COUNTIF(G5:G54,"k")</f>
        <v>4</v>
      </c>
      <c r="H58" s="65"/>
      <c r="I58" s="67"/>
      <c r="J58" s="64"/>
      <c r="K58" s="64">
        <f>COUNTIF(K5:K54,"k")</f>
        <v>4</v>
      </c>
      <c r="L58" s="65"/>
      <c r="M58" s="67"/>
      <c r="N58" s="64"/>
      <c r="O58" s="64">
        <f>COUNTIF(O5:O54,"k")</f>
        <v>4</v>
      </c>
      <c r="P58" s="65"/>
      <c r="Q58" s="67"/>
      <c r="R58" s="64"/>
      <c r="S58" s="64">
        <f>COUNTIF(S5:S54,"k")</f>
        <v>3</v>
      </c>
      <c r="T58" s="65"/>
      <c r="U58" s="67"/>
      <c r="V58" s="64"/>
      <c r="W58" s="64">
        <f>COUNTIF(W5:W54,"k")</f>
        <v>3</v>
      </c>
      <c r="X58" s="65"/>
      <c r="Y58" s="67"/>
      <c r="Z58" s="64"/>
      <c r="AA58" s="64">
        <f>COUNTIF(AA5:AA54,"k")</f>
        <v>3</v>
      </c>
      <c r="AB58" s="65"/>
      <c r="AC58" s="67"/>
      <c r="AD58" s="64"/>
      <c r="AE58" s="64">
        <f>COUNTIF(AE5:AE54,"k")</f>
        <v>3</v>
      </c>
      <c r="AF58" s="66"/>
      <c r="AG58" s="88" t="s">
        <v>143</v>
      </c>
      <c r="AH58" s="71">
        <f>SUM(G58,K58,O58,S58,W58,AA58,AE58)</f>
        <v>24</v>
      </c>
    </row>
    <row r="59" spans="1:34" customFormat="1" x14ac:dyDescent="0.25">
      <c r="A59" s="79"/>
      <c r="B59" s="80"/>
      <c r="C59" s="165" t="s">
        <v>144</v>
      </c>
      <c r="D59" s="166"/>
      <c r="E59" s="73"/>
      <c r="F59" s="70"/>
      <c r="G59" s="70">
        <f>COUNTIF(G5:G54,"é")</f>
        <v>2</v>
      </c>
      <c r="H59" s="71"/>
      <c r="I59" s="73"/>
      <c r="J59" s="70"/>
      <c r="K59" s="70">
        <f>COUNTIF(K5:K54,"é")</f>
        <v>3</v>
      </c>
      <c r="L59" s="71"/>
      <c r="M59" s="73"/>
      <c r="N59" s="70"/>
      <c r="O59" s="70">
        <f>COUNTIF(O5:O54,"é")</f>
        <v>3</v>
      </c>
      <c r="P59" s="71"/>
      <c r="Q59" s="73"/>
      <c r="R59" s="70"/>
      <c r="S59" s="70">
        <f>COUNTIF(S5:S54,"é")</f>
        <v>3</v>
      </c>
      <c r="T59" s="71"/>
      <c r="U59" s="73"/>
      <c r="V59" s="70"/>
      <c r="W59" s="70">
        <f>COUNTIF(W5:W54,"é")</f>
        <v>3</v>
      </c>
      <c r="X59" s="71"/>
      <c r="Y59" s="73"/>
      <c r="Z59" s="70"/>
      <c r="AA59" s="70">
        <f>COUNTIF(AA5:AA54,"é")</f>
        <v>4</v>
      </c>
      <c r="AB59" s="71"/>
      <c r="AC59" s="73"/>
      <c r="AD59" s="70"/>
      <c r="AE59" s="70">
        <f>COUNTIF(AE5:AE54,"é")</f>
        <v>3</v>
      </c>
      <c r="AF59" s="72"/>
      <c r="AG59" s="88" t="s">
        <v>144</v>
      </c>
      <c r="AH59" s="71">
        <f>SUM(G59,K59,O59,S59,W59,AA59,AE59)</f>
        <v>21</v>
      </c>
    </row>
    <row r="60" spans="1:34" customFormat="1" x14ac:dyDescent="0.25">
      <c r="A60" s="79"/>
      <c r="B60" s="80"/>
      <c r="C60" s="160" t="s">
        <v>145</v>
      </c>
      <c r="D60" s="161"/>
      <c r="E60" s="78"/>
      <c r="F60" s="75"/>
      <c r="G60" s="75">
        <f>SUM(G58:G59)</f>
        <v>6</v>
      </c>
      <c r="H60" s="76"/>
      <c r="I60" s="78"/>
      <c r="J60" s="75"/>
      <c r="K60" s="75">
        <f>SUM(K58:K59)</f>
        <v>7</v>
      </c>
      <c r="L60" s="76"/>
      <c r="M60" s="78"/>
      <c r="N60" s="75"/>
      <c r="O60" s="75">
        <f>SUM(O58:O59)</f>
        <v>7</v>
      </c>
      <c r="P60" s="76"/>
      <c r="Q60" s="78"/>
      <c r="R60" s="75"/>
      <c r="S60" s="75">
        <f>SUM(S58:S59)</f>
        <v>6</v>
      </c>
      <c r="T60" s="76"/>
      <c r="U60" s="78"/>
      <c r="V60" s="75"/>
      <c r="W60" s="75">
        <f>SUM(W58:W59)</f>
        <v>6</v>
      </c>
      <c r="X60" s="76"/>
      <c r="Y60" s="78"/>
      <c r="Z60" s="75"/>
      <c r="AA60" s="75">
        <f>SUM(AA58:AA59)</f>
        <v>7</v>
      </c>
      <c r="AB60" s="76"/>
      <c r="AC60" s="78"/>
      <c r="AD60" s="75"/>
      <c r="AE60" s="75">
        <f>SUM(AE58:AE59)</f>
        <v>6</v>
      </c>
      <c r="AF60" s="77"/>
      <c r="AG60" s="89" t="s">
        <v>146</v>
      </c>
      <c r="AH60" s="71">
        <f>SUM(G60,K60,O60,S60,W60,AA60,AE60)</f>
        <v>45</v>
      </c>
    </row>
    <row r="61" spans="1:34" customFormat="1" ht="15.75" thickBot="1" x14ac:dyDescent="0.3">
      <c r="A61" s="79"/>
      <c r="B61" s="80"/>
      <c r="C61" s="162" t="s">
        <v>147</v>
      </c>
      <c r="D61" s="163"/>
      <c r="E61" s="90">
        <f>SUM(E57,F57)</f>
        <v>25</v>
      </c>
      <c r="F61" s="91"/>
      <c r="G61" s="91"/>
      <c r="H61" s="92"/>
      <c r="I61" s="90">
        <f>SUM(I57,J57)</f>
        <v>27</v>
      </c>
      <c r="J61" s="91"/>
      <c r="K61" s="91"/>
      <c r="L61" s="92"/>
      <c r="M61" s="90">
        <f>SUM(M57,N57)</f>
        <v>25</v>
      </c>
      <c r="N61" s="91"/>
      <c r="O61" s="91"/>
      <c r="P61" s="92"/>
      <c r="Q61" s="90">
        <f>SUM(Q57,R57)</f>
        <v>25</v>
      </c>
      <c r="R61" s="91"/>
      <c r="S61" s="91"/>
      <c r="T61" s="92"/>
      <c r="U61" s="90">
        <f>SUM(U57,V57)</f>
        <v>22</v>
      </c>
      <c r="V61" s="91"/>
      <c r="W61" s="91"/>
      <c r="X61" s="92"/>
      <c r="Y61" s="90">
        <f>SUM(Y57,Z57)</f>
        <v>29</v>
      </c>
      <c r="Z61" s="91"/>
      <c r="AA61" s="91"/>
      <c r="AB61" s="92"/>
      <c r="AC61" s="90">
        <f>SUM(AC57,AD57)</f>
        <v>28</v>
      </c>
      <c r="AD61" s="91"/>
      <c r="AE61" s="91"/>
      <c r="AF61" s="93"/>
      <c r="AG61" s="89" t="s">
        <v>147</v>
      </c>
      <c r="AH61" s="71">
        <f>SUM(E61,I61,M61,Q61,U61,Y61,AC61)</f>
        <v>181</v>
      </c>
    </row>
    <row r="62" spans="1:34" customFormat="1" ht="15.75" thickBot="1" x14ac:dyDescent="0.3">
      <c r="A62" s="79"/>
      <c r="B62" s="80"/>
      <c r="C62" s="94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88" t="s">
        <v>148</v>
      </c>
      <c r="AH62" s="71">
        <v>12</v>
      </c>
    </row>
    <row r="63" spans="1:34" customFormat="1" ht="15.75" thickBot="1" x14ac:dyDescent="0.3">
      <c r="A63" s="79"/>
      <c r="B63" s="80"/>
      <c r="C63" s="97" t="s">
        <v>149</v>
      </c>
      <c r="D63" s="125"/>
      <c r="E63" s="167" t="s">
        <v>150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9"/>
      <c r="AE63" s="80"/>
      <c r="AF63" s="80"/>
      <c r="AG63" s="98" t="s">
        <v>151</v>
      </c>
      <c r="AH63" s="92">
        <f>SUM(H57,L57,P57,T57,X57,AB57,AF57)</f>
        <v>210</v>
      </c>
    </row>
    <row r="64" spans="1:34" customFormat="1" ht="15" customHeight="1" x14ac:dyDescent="0.25">
      <c r="A64" s="79"/>
      <c r="B64" s="80"/>
      <c r="C64" s="99" t="s">
        <v>152</v>
      </c>
      <c r="D64" s="125"/>
      <c r="E64" s="151" t="s">
        <v>198</v>
      </c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3"/>
      <c r="AE64" s="80"/>
      <c r="AF64" s="80"/>
      <c r="AG64" s="80"/>
    </row>
    <row r="65" spans="1:33" customFormat="1" x14ac:dyDescent="0.25">
      <c r="A65" s="79"/>
      <c r="B65" s="80"/>
      <c r="C65" s="99" t="s">
        <v>153</v>
      </c>
      <c r="D65" s="125"/>
      <c r="E65" s="154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6"/>
      <c r="AE65" s="80"/>
      <c r="AF65" s="80"/>
      <c r="AG65" s="80"/>
    </row>
    <row r="66" spans="1:33" customFormat="1" x14ac:dyDescent="0.25">
      <c r="C66" s="99" t="s">
        <v>154</v>
      </c>
      <c r="D66" s="125"/>
      <c r="E66" s="15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6"/>
    </row>
    <row r="67" spans="1:33" customFormat="1" x14ac:dyDescent="0.25">
      <c r="C67" s="100" t="s">
        <v>155</v>
      </c>
      <c r="D67" s="125"/>
      <c r="E67" s="154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6"/>
    </row>
    <row r="68" spans="1:33" customFormat="1" x14ac:dyDescent="0.25">
      <c r="C68" s="100" t="s">
        <v>156</v>
      </c>
      <c r="D68" s="125"/>
      <c r="E68" s="154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6"/>
    </row>
    <row r="69" spans="1:33" customFormat="1" x14ac:dyDescent="0.25">
      <c r="C69" s="100" t="s">
        <v>157</v>
      </c>
      <c r="D69" s="125"/>
      <c r="E69" s="154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6"/>
    </row>
    <row r="70" spans="1:33" customFormat="1" x14ac:dyDescent="0.25">
      <c r="C70" s="100" t="s">
        <v>158</v>
      </c>
      <c r="D70" s="125"/>
      <c r="E70" s="154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6"/>
    </row>
    <row r="71" spans="1:33" customFormat="1" ht="15.75" thickBot="1" x14ac:dyDescent="0.3">
      <c r="C71" s="101" t="s">
        <v>159</v>
      </c>
      <c r="D71" s="125"/>
      <c r="E71" s="154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6"/>
    </row>
    <row r="72" spans="1:33" x14ac:dyDescent="0.25">
      <c r="E72" s="154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6"/>
    </row>
    <row r="73" spans="1:33" x14ac:dyDescent="0.25">
      <c r="E73" s="154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6"/>
    </row>
    <row r="74" spans="1:33" x14ac:dyDescent="0.25">
      <c r="E74" s="154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6"/>
    </row>
    <row r="75" spans="1:33" x14ac:dyDescent="0.25">
      <c r="E75" s="15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6"/>
    </row>
    <row r="76" spans="1:33" x14ac:dyDescent="0.25">
      <c r="E76" s="154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6"/>
    </row>
    <row r="77" spans="1:33" x14ac:dyDescent="0.25">
      <c r="E77" s="154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6"/>
    </row>
    <row r="78" spans="1:33" x14ac:dyDescent="0.25">
      <c r="E78" s="154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6"/>
    </row>
    <row r="79" spans="1:33" ht="15.75" thickBot="1" x14ac:dyDescent="0.3">
      <c r="E79" s="157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9"/>
    </row>
  </sheetData>
  <mergeCells count="29">
    <mergeCell ref="Y55:AB55"/>
    <mergeCell ref="Q1:AF1"/>
    <mergeCell ref="E64:AD79"/>
    <mergeCell ref="B14:B20"/>
    <mergeCell ref="C60:D60"/>
    <mergeCell ref="C61:D61"/>
    <mergeCell ref="B21:B38"/>
    <mergeCell ref="B39:B50"/>
    <mergeCell ref="C58:D58"/>
    <mergeCell ref="C59:D59"/>
    <mergeCell ref="E63:AD63"/>
    <mergeCell ref="B51:B54"/>
    <mergeCell ref="C57:D57"/>
    <mergeCell ref="AG57:AH57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B5:B13"/>
    <mergeCell ref="Q3:T3"/>
    <mergeCell ref="U3:X3"/>
    <mergeCell ref="Y3:AB3"/>
  </mergeCells>
  <pageMargins left="0.70866141732283472" right="0.70866141732283472" top="0.74803149606299213" bottom="0.74803149606299213" header="0.31496062992125984" footer="0.31496062992125984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2023. szeptembertől</vt:lpstr>
      <vt:lpstr>'2023. szeptembertől'!Nyomtatási_terület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2023-02-27T11:56:28Z</cp:lastPrinted>
  <dcterms:created xsi:type="dcterms:W3CDTF">2020-05-05T15:54:46Z</dcterms:created>
  <dcterms:modified xsi:type="dcterms:W3CDTF">2023-07-25T07:04:21Z</dcterms:modified>
</cp:coreProperties>
</file>