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MSc levelező szept\"/>
    </mc:Choice>
  </mc:AlternateContent>
  <bookViews>
    <workbookView xWindow="0" yWindow="0" windowWidth="28800" windowHeight="12336"/>
  </bookViews>
  <sheets>
    <sheet name="MM-ML-IP 2023 szeptember" sheetId="7" r:id="rId1"/>
  </sheets>
  <definedNames>
    <definedName name="_xlnm.Print_Area" localSheetId="0">'MM-ML-IP 2023 szeptember'!$A$1:$V$45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7" l="1"/>
  <c r="O35" i="7"/>
  <c r="K35" i="7"/>
  <c r="G35" i="7"/>
  <c r="S34" i="7"/>
  <c r="O34" i="7"/>
  <c r="K34" i="7"/>
  <c r="G34" i="7"/>
  <c r="S33" i="7"/>
  <c r="O33" i="7"/>
  <c r="K33" i="7"/>
  <c r="G33" i="7"/>
  <c r="T32" i="7"/>
  <c r="R32" i="7"/>
  <c r="Q32" i="7"/>
  <c r="P32" i="7"/>
  <c r="N32" i="7"/>
  <c r="M32" i="7"/>
  <c r="L32" i="7"/>
  <c r="J32" i="7"/>
  <c r="I32" i="7"/>
  <c r="H32" i="7"/>
  <c r="F32" i="7"/>
  <c r="E32" i="7"/>
  <c r="M36" i="7" l="1"/>
  <c r="I36" i="7"/>
  <c r="Q36" i="7"/>
  <c r="E36" i="7"/>
  <c r="V38" i="7"/>
  <c r="V33" i="7" l="1"/>
  <c r="V34" i="7"/>
  <c r="V35" i="7" l="1"/>
  <c r="V36" i="7"/>
</calcChain>
</file>

<file path=xl/sharedStrings.xml><?xml version="1.0" encoding="utf-8"?>
<sst xmlns="http://schemas.openxmlformats.org/spreadsheetml/2006/main" count="153" uniqueCount="96">
  <si>
    <t>Ssz.</t>
  </si>
  <si>
    <t>1. félév</t>
  </si>
  <si>
    <t>2. félév</t>
  </si>
  <si>
    <t>3. félév</t>
  </si>
  <si>
    <t>4. félév</t>
  </si>
  <si>
    <t>Előkövetelmény</t>
  </si>
  <si>
    <t>Természettudományi alapismeretek</t>
  </si>
  <si>
    <t>Gazd. és humán ismeretek</t>
  </si>
  <si>
    <t>Szakmai törzsanyag</t>
  </si>
  <si>
    <t>Szabadon választható tárgyak*</t>
  </si>
  <si>
    <t>e</t>
  </si>
  <si>
    <t>gy</t>
  </si>
  <si>
    <t>kr</t>
  </si>
  <si>
    <t>Differenciált szakmai ismeretek</t>
  </si>
  <si>
    <t>Debreceni Egyetem</t>
  </si>
  <si>
    <t>Műszaki Kar</t>
  </si>
  <si>
    <t>Mintaterv</t>
  </si>
  <si>
    <t>Tárgynév</t>
  </si>
  <si>
    <t>Tárgykód</t>
  </si>
  <si>
    <t>Tárgycsoport</t>
  </si>
  <si>
    <t>kö</t>
  </si>
  <si>
    <t>kontaktórák száma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</si>
  <si>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</si>
  <si>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</si>
  <si>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</si>
  <si>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</si>
  <si>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</si>
  <si>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</si>
  <si>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</si>
  <si>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</si>
  <si>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</si>
  <si>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</si>
  <si>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</si>
  <si>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</si>
  <si>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</si>
  <si>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</si>
  <si>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</si>
  <si>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</si>
  <si>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</si>
  <si>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Kvantitatív módszerek</t>
  </si>
  <si>
    <t xml:space="preserve">Alkalmazott matematika a termeléstervezésben </t>
  </si>
  <si>
    <t>Ökonometria</t>
  </si>
  <si>
    <t>Nanotechnológia fizikai és kémiai alapjai</t>
  </si>
  <si>
    <t>Szervezetfejlesztés és emberi erőforrás menedzsment</t>
  </si>
  <si>
    <t>Haladó vállalati pénzügyek</t>
  </si>
  <si>
    <t>Tárgyalástechnikák és konfliktuskezelés</t>
  </si>
  <si>
    <t>Alkalmazott műszaki rendszerek</t>
  </si>
  <si>
    <t>Haladó tevékenységmenedzsment</t>
  </si>
  <si>
    <t>Projektvezetés</t>
  </si>
  <si>
    <t>Kockázat és megbízhatóság</t>
  </si>
  <si>
    <t>Integrált információs rendszerek irányítása</t>
  </si>
  <si>
    <t>Komplex projektfeladat</t>
  </si>
  <si>
    <t>Rendszermérnöki ismeretek</t>
  </si>
  <si>
    <t>Diplomamunka I.</t>
  </si>
  <si>
    <t>Diplomamunka II.</t>
  </si>
  <si>
    <t>4 hét</t>
  </si>
  <si>
    <t>Vezetői kompetenciák fejlesztése</t>
  </si>
  <si>
    <t>Műszaki menedzser mesterszak (MSc) -  Ipari folyamattervező specializáció</t>
  </si>
  <si>
    <t>Termék előállítási technológiák</t>
  </si>
  <si>
    <t>Haladó alkalmazott műszaki rendszerek</t>
  </si>
  <si>
    <t>k</t>
  </si>
  <si>
    <t>é</t>
  </si>
  <si>
    <t>MK6KVANA04MX17</t>
  </si>
  <si>
    <t>MK6AMTTM04MX18</t>
  </si>
  <si>
    <t>MK6OKONM04MX17</t>
  </si>
  <si>
    <t>MK6NANOM04MX17</t>
  </si>
  <si>
    <t>MK6SZEMM04MX17</t>
  </si>
  <si>
    <t>MK6HVLPM04MX17</t>
  </si>
  <si>
    <t>MK6TKOMM04MX17</t>
  </si>
  <si>
    <t>MK6NVSZM04MX17</t>
  </si>
  <si>
    <t>MK6KOMPM04MX17</t>
  </si>
  <si>
    <t>MK6ALKRM04MX17</t>
  </si>
  <si>
    <t>MK6HTEV2M04MX17</t>
  </si>
  <si>
    <t>MK6PROVM04MX17</t>
  </si>
  <si>
    <t>MK6KOCKM04MX17</t>
  </si>
  <si>
    <t>MK6INFRM04MX17</t>
  </si>
  <si>
    <t>MK6TERMM04M217</t>
  </si>
  <si>
    <t>MK6GYCELM04M217</t>
  </si>
  <si>
    <t>MK6KOMPM04M217</t>
  </si>
  <si>
    <t>MK6HALMM04M219</t>
  </si>
  <si>
    <t>MK6RENDM04M217</t>
  </si>
  <si>
    <t>MK6DIP1M15MX21</t>
  </si>
  <si>
    <t>MK6DIP2M15MX21</t>
  </si>
  <si>
    <t>MK6SZGYM00MX18</t>
  </si>
  <si>
    <t>LEVELEZŐ TAGOZAT</t>
  </si>
  <si>
    <t>Nemzetközi és vezetői számvitel</t>
  </si>
  <si>
    <t>Gyártócellák</t>
  </si>
  <si>
    <t>Szabadon választható tárgy I.</t>
  </si>
  <si>
    <t>Szabadon választható tárgy II.</t>
  </si>
  <si>
    <t>Szakmai gyakorlat</t>
  </si>
  <si>
    <t>Környezeti hatások vizsgálata</t>
  </si>
  <si>
    <t>MK6KOHVM04MX23</t>
  </si>
  <si>
    <t>Haladó minőség- és lean menedzsment</t>
  </si>
  <si>
    <t>MK6HMLMM04MX23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</si>
  <si>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6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Business Development Methods (MK6VFEMM03XX21-EN), 0+2, évközi jegy, 3 kredit 
Tavaszi félévben: 
Technological Science II (MK6MTUNM03XX23),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4 hét. Őszi féléves kezdés esetén a tárgyat a 2. szemeszter után kell teljesíteni, a 2. félévben felvenni.  Tavaszi féléves kezdés esetén a tárgyat a 3. szemeszter után kell teljesíteni, a 3. félévben felvenni.  
Kreditértéke 12 kredit, amely a szak képzési és kimeneti követelményében meghatározott, a végbizonyítvány megszerzéséhez szükséges összkreditbe nem számít bele.
</t>
    </r>
  </si>
  <si>
    <t>Őszi kezdés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</si>
</sst>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6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2" fillId="0" borderId="59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center" vertical="center" textRotation="90" wrapText="1"/>
    </xf>
    <xf numFmtId="0" fontId="2" fillId="0" borderId="28" xfId="0" applyFont="1" applyFill="1" applyBorder="1" applyAlignment="1">
      <alignment horizontal="center" vertical="center" textRotation="90" wrapText="1"/>
    </xf>
    <xf numFmtId="0" fontId="3" fillId="0" borderId="41" xfId="0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21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44" xfId="0" applyFont="1" applyFill="1" applyBorder="1" applyAlignment="1">
      <alignment horizontal="center" vertical="center" textRotation="90" wrapText="1"/>
    </xf>
    <xf numFmtId="0" fontId="2" fillId="0" borderId="33" xfId="0" applyFont="1" applyFill="1" applyBorder="1" applyAlignment="1">
      <alignment horizontal="center" vertical="center" textRotation="90" wrapText="1"/>
    </xf>
    <xf numFmtId="0" fontId="2" fillId="0" borderId="53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3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showGridLines="0" tabSelected="1" topLeftCell="C1" zoomScaleNormal="100" workbookViewId="0">
      <selection activeCell="U2" sqref="U2"/>
    </sheetView>
  </sheetViews>
  <sheetFormatPr defaultColWidth="8.88671875" defaultRowHeight="14.4" x14ac:dyDescent="0.3"/>
  <cols>
    <col min="1" max="1" width="5.109375" style="59" customWidth="1"/>
    <col min="2" max="2" width="9.6640625" style="59" customWidth="1"/>
    <col min="3" max="3" width="46.33203125" style="59" customWidth="1"/>
    <col min="4" max="4" width="16.109375" style="59" customWidth="1"/>
    <col min="5" max="6" width="4" style="59" customWidth="1"/>
    <col min="7" max="20" width="3.33203125" style="59" customWidth="1"/>
    <col min="21" max="21" width="34" style="59" bestFit="1" customWidth="1"/>
    <col min="22" max="22" width="4" style="59" bestFit="1" customWidth="1"/>
    <col min="23" max="16384" width="8.88671875" style="59"/>
  </cols>
  <sheetData>
    <row r="1" spans="1:22" ht="18" x14ac:dyDescent="0.35">
      <c r="A1" s="15"/>
      <c r="B1" s="55"/>
      <c r="C1" s="56" t="s">
        <v>14</v>
      </c>
      <c r="D1" s="110" t="s">
        <v>15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1" t="s">
        <v>16</v>
      </c>
      <c r="R1" s="111"/>
      <c r="S1" s="111"/>
      <c r="T1" s="111"/>
      <c r="U1" s="57" t="s">
        <v>84</v>
      </c>
      <c r="V1" s="58"/>
    </row>
    <row r="2" spans="1:22" ht="18.600000000000001" thickBot="1" x14ac:dyDescent="0.4">
      <c r="A2" s="15"/>
      <c r="B2" s="55"/>
      <c r="C2" s="60" t="s">
        <v>57</v>
      </c>
      <c r="D2" s="56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84" t="s">
        <v>95</v>
      </c>
      <c r="V2" s="58"/>
    </row>
    <row r="3" spans="1:22" ht="15" thickBot="1" x14ac:dyDescent="0.35">
      <c r="A3" s="107" t="s">
        <v>0</v>
      </c>
      <c r="B3" s="107" t="s">
        <v>19</v>
      </c>
      <c r="C3" s="107" t="s">
        <v>17</v>
      </c>
      <c r="D3" s="107" t="s">
        <v>18</v>
      </c>
      <c r="E3" s="119" t="s">
        <v>1</v>
      </c>
      <c r="F3" s="120"/>
      <c r="G3" s="120"/>
      <c r="H3" s="121"/>
      <c r="I3" s="119" t="s">
        <v>2</v>
      </c>
      <c r="J3" s="120"/>
      <c r="K3" s="120"/>
      <c r="L3" s="121"/>
      <c r="M3" s="119" t="s">
        <v>3</v>
      </c>
      <c r="N3" s="120"/>
      <c r="O3" s="120"/>
      <c r="P3" s="121"/>
      <c r="Q3" s="119" t="s">
        <v>4</v>
      </c>
      <c r="R3" s="120"/>
      <c r="S3" s="120"/>
      <c r="T3" s="121"/>
      <c r="U3" s="107" t="s">
        <v>5</v>
      </c>
      <c r="V3" s="58"/>
    </row>
    <row r="4" spans="1:22" ht="15" thickBot="1" x14ac:dyDescent="0.35">
      <c r="A4" s="109"/>
      <c r="B4" s="108"/>
      <c r="C4" s="108"/>
      <c r="D4" s="108"/>
      <c r="E4" s="62" t="s">
        <v>10</v>
      </c>
      <c r="F4" s="63" t="s">
        <v>11</v>
      </c>
      <c r="G4" s="63" t="s">
        <v>20</v>
      </c>
      <c r="H4" s="64" t="s">
        <v>12</v>
      </c>
      <c r="I4" s="62" t="s">
        <v>10</v>
      </c>
      <c r="J4" s="63" t="s">
        <v>11</v>
      </c>
      <c r="K4" s="63" t="s">
        <v>20</v>
      </c>
      <c r="L4" s="64" t="s">
        <v>12</v>
      </c>
      <c r="M4" s="62" t="s">
        <v>10</v>
      </c>
      <c r="N4" s="63" t="s">
        <v>11</v>
      </c>
      <c r="O4" s="63" t="s">
        <v>20</v>
      </c>
      <c r="P4" s="64" t="s">
        <v>12</v>
      </c>
      <c r="Q4" s="62" t="s">
        <v>10</v>
      </c>
      <c r="R4" s="63" t="s">
        <v>11</v>
      </c>
      <c r="S4" s="63" t="s">
        <v>20</v>
      </c>
      <c r="T4" s="64" t="s">
        <v>12</v>
      </c>
      <c r="U4" s="108"/>
      <c r="V4" s="58"/>
    </row>
    <row r="5" spans="1:22" x14ac:dyDescent="0.3">
      <c r="A5" s="65">
        <v>1</v>
      </c>
      <c r="B5" s="114" t="s">
        <v>6</v>
      </c>
      <c r="C5" s="37" t="s">
        <v>39</v>
      </c>
      <c r="D5" s="36" t="s">
        <v>62</v>
      </c>
      <c r="E5" s="53">
        <v>2</v>
      </c>
      <c r="F5" s="2">
        <v>2</v>
      </c>
      <c r="G5" s="2" t="s">
        <v>61</v>
      </c>
      <c r="H5" s="3">
        <v>4</v>
      </c>
      <c r="I5" s="53"/>
      <c r="J5" s="2"/>
      <c r="K5" s="2"/>
      <c r="L5" s="3"/>
      <c r="M5" s="53"/>
      <c r="N5" s="2"/>
      <c r="O5" s="2"/>
      <c r="P5" s="3"/>
      <c r="Q5" s="53"/>
      <c r="R5" s="2"/>
      <c r="S5" s="2"/>
      <c r="T5" s="3"/>
      <c r="U5" s="33"/>
      <c r="V5" s="58"/>
    </row>
    <row r="6" spans="1:22" x14ac:dyDescent="0.3">
      <c r="A6" s="66">
        <v>2</v>
      </c>
      <c r="B6" s="114"/>
      <c r="C6" s="38" t="s">
        <v>40</v>
      </c>
      <c r="D6" s="34" t="s">
        <v>63</v>
      </c>
      <c r="E6" s="8">
        <v>1</v>
      </c>
      <c r="F6" s="6">
        <v>2</v>
      </c>
      <c r="G6" s="6" t="s">
        <v>60</v>
      </c>
      <c r="H6" s="7">
        <v>4</v>
      </c>
      <c r="I6" s="8"/>
      <c r="J6" s="6"/>
      <c r="K6" s="6"/>
      <c r="L6" s="7"/>
      <c r="M6" s="8"/>
      <c r="N6" s="6"/>
      <c r="O6" s="6"/>
      <c r="P6" s="7"/>
      <c r="Q6" s="8"/>
      <c r="R6" s="6"/>
      <c r="S6" s="6"/>
      <c r="T6" s="7"/>
      <c r="U6" s="34"/>
      <c r="V6" s="58"/>
    </row>
    <row r="7" spans="1:22" x14ac:dyDescent="0.3">
      <c r="A7" s="67">
        <v>3</v>
      </c>
      <c r="B7" s="114"/>
      <c r="C7" s="38" t="s">
        <v>41</v>
      </c>
      <c r="D7" s="34" t="s">
        <v>64</v>
      </c>
      <c r="E7" s="8"/>
      <c r="F7" s="6"/>
      <c r="G7" s="6"/>
      <c r="H7" s="7"/>
      <c r="I7" s="8">
        <v>1</v>
      </c>
      <c r="J7" s="6">
        <v>3</v>
      </c>
      <c r="K7" s="6" t="s">
        <v>60</v>
      </c>
      <c r="L7" s="7">
        <v>4</v>
      </c>
      <c r="M7" s="8"/>
      <c r="N7" s="6"/>
      <c r="O7" s="6"/>
      <c r="P7" s="7"/>
      <c r="Q7" s="8"/>
      <c r="R7" s="6"/>
      <c r="S7" s="6"/>
      <c r="T7" s="7"/>
      <c r="U7" s="34"/>
      <c r="V7" s="58"/>
    </row>
    <row r="8" spans="1:22" x14ac:dyDescent="0.3">
      <c r="A8" s="67">
        <v>4</v>
      </c>
      <c r="B8" s="114"/>
      <c r="C8" s="38" t="s">
        <v>42</v>
      </c>
      <c r="D8" s="34" t="s">
        <v>65</v>
      </c>
      <c r="E8" s="8"/>
      <c r="F8" s="6"/>
      <c r="G8" s="6"/>
      <c r="H8" s="7"/>
      <c r="I8" s="8">
        <v>1</v>
      </c>
      <c r="J8" s="6">
        <v>2</v>
      </c>
      <c r="K8" s="6" t="s">
        <v>60</v>
      </c>
      <c r="L8" s="7">
        <v>4</v>
      </c>
      <c r="M8" s="8"/>
      <c r="N8" s="6"/>
      <c r="O8" s="6"/>
      <c r="P8" s="7"/>
      <c r="Q8" s="8"/>
      <c r="R8" s="6"/>
      <c r="S8" s="6"/>
      <c r="T8" s="7"/>
      <c r="U8" s="34"/>
      <c r="V8" s="58"/>
    </row>
    <row r="9" spans="1:22" ht="15" thickBot="1" x14ac:dyDescent="0.35">
      <c r="A9" s="68">
        <v>5</v>
      </c>
      <c r="B9" s="114"/>
      <c r="C9" s="38" t="s">
        <v>90</v>
      </c>
      <c r="D9" s="41" t="s">
        <v>91</v>
      </c>
      <c r="E9" s="10"/>
      <c r="F9" s="6"/>
      <c r="G9" s="6"/>
      <c r="H9" s="7"/>
      <c r="I9" s="8"/>
      <c r="J9" s="6"/>
      <c r="K9" s="6"/>
      <c r="L9" s="7"/>
      <c r="M9" s="8"/>
      <c r="N9" s="6"/>
      <c r="O9" s="6"/>
      <c r="P9" s="7"/>
      <c r="Q9" s="8">
        <v>1</v>
      </c>
      <c r="R9" s="6">
        <v>2</v>
      </c>
      <c r="S9" s="6" t="s">
        <v>60</v>
      </c>
      <c r="T9" s="7">
        <v>4</v>
      </c>
      <c r="U9" s="35" t="s">
        <v>42</v>
      </c>
      <c r="V9" s="58"/>
    </row>
    <row r="10" spans="1:22" x14ac:dyDescent="0.3">
      <c r="A10" s="65">
        <v>6</v>
      </c>
      <c r="B10" s="115" t="s">
        <v>7</v>
      </c>
      <c r="C10" s="40" t="s">
        <v>43</v>
      </c>
      <c r="D10" s="33" t="s">
        <v>66</v>
      </c>
      <c r="E10" s="53">
        <v>2</v>
      </c>
      <c r="F10" s="2">
        <v>2</v>
      </c>
      <c r="G10" s="2" t="s">
        <v>60</v>
      </c>
      <c r="H10" s="3">
        <v>4</v>
      </c>
      <c r="I10" s="53"/>
      <c r="J10" s="2"/>
      <c r="K10" s="2"/>
      <c r="L10" s="3"/>
      <c r="M10" s="53"/>
      <c r="N10" s="2"/>
      <c r="O10" s="2"/>
      <c r="P10" s="3"/>
      <c r="Q10" s="1"/>
      <c r="R10" s="2"/>
      <c r="S10" s="2"/>
      <c r="T10" s="4"/>
      <c r="U10" s="33"/>
      <c r="V10" s="58"/>
    </row>
    <row r="11" spans="1:22" x14ac:dyDescent="0.3">
      <c r="A11" s="69">
        <v>7</v>
      </c>
      <c r="B11" s="114"/>
      <c r="C11" s="38" t="s">
        <v>44</v>
      </c>
      <c r="D11" s="36" t="s">
        <v>67</v>
      </c>
      <c r="E11" s="19">
        <v>1</v>
      </c>
      <c r="F11" s="20">
        <v>3</v>
      </c>
      <c r="G11" s="20" t="s">
        <v>60</v>
      </c>
      <c r="H11" s="21">
        <v>4</v>
      </c>
      <c r="I11" s="19"/>
      <c r="J11" s="20"/>
      <c r="K11" s="20"/>
      <c r="L11" s="21"/>
      <c r="M11" s="19"/>
      <c r="N11" s="20"/>
      <c r="O11" s="20"/>
      <c r="P11" s="21"/>
      <c r="Q11" s="19"/>
      <c r="R11" s="20"/>
      <c r="S11" s="20"/>
      <c r="T11" s="22"/>
      <c r="U11" s="34"/>
      <c r="V11" s="58"/>
    </row>
    <row r="12" spans="1:22" x14ac:dyDescent="0.3">
      <c r="A12" s="67">
        <v>8</v>
      </c>
      <c r="B12" s="114"/>
      <c r="C12" s="38" t="s">
        <v>45</v>
      </c>
      <c r="D12" s="36" t="s">
        <v>68</v>
      </c>
      <c r="E12" s="19">
        <v>1</v>
      </c>
      <c r="F12" s="20">
        <v>2</v>
      </c>
      <c r="G12" s="20" t="s">
        <v>61</v>
      </c>
      <c r="H12" s="21">
        <v>4</v>
      </c>
      <c r="I12" s="19"/>
      <c r="J12" s="20"/>
      <c r="K12" s="20"/>
      <c r="L12" s="21"/>
      <c r="M12" s="19"/>
      <c r="N12" s="20"/>
      <c r="O12" s="20"/>
      <c r="P12" s="21"/>
      <c r="Q12" s="19"/>
      <c r="R12" s="20"/>
      <c r="S12" s="20"/>
      <c r="T12" s="22"/>
      <c r="U12" s="34"/>
      <c r="V12" s="58"/>
    </row>
    <row r="13" spans="1:22" x14ac:dyDescent="0.3">
      <c r="A13" s="69">
        <v>9</v>
      </c>
      <c r="B13" s="114"/>
      <c r="C13" s="38" t="s">
        <v>85</v>
      </c>
      <c r="D13" s="34" t="s">
        <v>69</v>
      </c>
      <c r="E13" s="8"/>
      <c r="F13" s="6"/>
      <c r="G13" s="6"/>
      <c r="H13" s="7"/>
      <c r="I13" s="8"/>
      <c r="J13" s="6"/>
      <c r="K13" s="6"/>
      <c r="L13" s="7"/>
      <c r="M13" s="8">
        <v>2</v>
      </c>
      <c r="N13" s="6">
        <v>2</v>
      </c>
      <c r="O13" s="6" t="s">
        <v>61</v>
      </c>
      <c r="P13" s="7">
        <v>4</v>
      </c>
      <c r="Q13" s="8"/>
      <c r="R13" s="6"/>
      <c r="S13" s="6"/>
      <c r="T13" s="9"/>
      <c r="U13" s="34"/>
      <c r="V13" s="58"/>
    </row>
    <row r="14" spans="1:22" ht="15" thickBot="1" x14ac:dyDescent="0.35">
      <c r="A14" s="70">
        <v>10</v>
      </c>
      <c r="B14" s="116"/>
      <c r="C14" s="54" t="s">
        <v>56</v>
      </c>
      <c r="D14" s="35" t="s">
        <v>70</v>
      </c>
      <c r="E14" s="13"/>
      <c r="F14" s="11"/>
      <c r="G14" s="11"/>
      <c r="H14" s="12"/>
      <c r="I14" s="24"/>
      <c r="J14" s="25"/>
      <c r="K14" s="25"/>
      <c r="L14" s="26"/>
      <c r="M14" s="28">
        <v>2</v>
      </c>
      <c r="N14" s="25">
        <v>2</v>
      </c>
      <c r="O14" s="25" t="s">
        <v>61</v>
      </c>
      <c r="P14" s="27">
        <v>4</v>
      </c>
      <c r="Q14" s="28"/>
      <c r="R14" s="25"/>
      <c r="S14" s="25"/>
      <c r="T14" s="27"/>
      <c r="U14" s="35"/>
      <c r="V14" s="58"/>
    </row>
    <row r="15" spans="1:22" x14ac:dyDescent="0.3">
      <c r="A15" s="65">
        <v>11</v>
      </c>
      <c r="B15" s="114" t="s">
        <v>8</v>
      </c>
      <c r="C15" s="37" t="s">
        <v>46</v>
      </c>
      <c r="D15" s="36" t="s">
        <v>71</v>
      </c>
      <c r="E15" s="53"/>
      <c r="F15" s="2"/>
      <c r="G15" s="2"/>
      <c r="H15" s="3"/>
      <c r="I15" s="53">
        <v>1</v>
      </c>
      <c r="J15" s="2">
        <v>2</v>
      </c>
      <c r="K15" s="2" t="s">
        <v>61</v>
      </c>
      <c r="L15" s="3">
        <v>4</v>
      </c>
      <c r="M15" s="53"/>
      <c r="N15" s="2"/>
      <c r="O15" s="2"/>
      <c r="P15" s="3"/>
      <c r="Q15" s="53"/>
      <c r="R15" s="2"/>
      <c r="S15" s="2"/>
      <c r="T15" s="4"/>
      <c r="U15" s="33"/>
      <c r="V15" s="58"/>
    </row>
    <row r="16" spans="1:22" x14ac:dyDescent="0.3">
      <c r="A16" s="66">
        <v>12</v>
      </c>
      <c r="B16" s="114"/>
      <c r="C16" s="38" t="s">
        <v>92</v>
      </c>
      <c r="D16" s="34" t="s">
        <v>93</v>
      </c>
      <c r="E16" s="8"/>
      <c r="F16" s="6"/>
      <c r="G16" s="6"/>
      <c r="H16" s="7"/>
      <c r="I16" s="5">
        <v>2</v>
      </c>
      <c r="J16" s="6">
        <v>2</v>
      </c>
      <c r="K16" s="6" t="s">
        <v>61</v>
      </c>
      <c r="L16" s="7">
        <v>4</v>
      </c>
      <c r="M16" s="5"/>
      <c r="N16" s="6"/>
      <c r="O16" s="6"/>
      <c r="P16" s="7"/>
      <c r="Q16" s="5"/>
      <c r="R16" s="6"/>
      <c r="S16" s="6"/>
      <c r="T16" s="9"/>
      <c r="U16" s="34"/>
      <c r="V16" s="58"/>
    </row>
    <row r="17" spans="1:22" x14ac:dyDescent="0.3">
      <c r="A17" s="67">
        <v>13</v>
      </c>
      <c r="B17" s="114"/>
      <c r="C17" s="38" t="s">
        <v>47</v>
      </c>
      <c r="D17" s="34" t="s">
        <v>72</v>
      </c>
      <c r="E17" s="8"/>
      <c r="F17" s="6"/>
      <c r="G17" s="6"/>
      <c r="H17" s="7"/>
      <c r="I17" s="8"/>
      <c r="J17" s="6"/>
      <c r="K17" s="6"/>
      <c r="L17" s="7"/>
      <c r="M17" s="8">
        <v>2</v>
      </c>
      <c r="N17" s="6">
        <v>2</v>
      </c>
      <c r="O17" s="6" t="s">
        <v>60</v>
      </c>
      <c r="P17" s="7">
        <v>4</v>
      </c>
      <c r="Q17" s="8"/>
      <c r="R17" s="6"/>
      <c r="S17" s="6"/>
      <c r="T17" s="9"/>
      <c r="U17" s="34" t="s">
        <v>40</v>
      </c>
      <c r="V17" s="58"/>
    </row>
    <row r="18" spans="1:22" x14ac:dyDescent="0.3">
      <c r="A18" s="66">
        <v>14</v>
      </c>
      <c r="B18" s="114"/>
      <c r="C18" s="38" t="s">
        <v>48</v>
      </c>
      <c r="D18" s="34" t="s">
        <v>73</v>
      </c>
      <c r="E18" s="8"/>
      <c r="F18" s="6"/>
      <c r="G18" s="6"/>
      <c r="H18" s="7"/>
      <c r="I18" s="8"/>
      <c r="J18" s="6"/>
      <c r="K18" s="6"/>
      <c r="L18" s="7"/>
      <c r="M18" s="8"/>
      <c r="N18" s="6"/>
      <c r="O18" s="6"/>
      <c r="P18" s="7"/>
      <c r="Q18" s="8">
        <v>2</v>
      </c>
      <c r="R18" s="6">
        <v>2</v>
      </c>
      <c r="S18" s="6" t="s">
        <v>61</v>
      </c>
      <c r="T18" s="7">
        <v>4</v>
      </c>
      <c r="U18" s="34"/>
      <c r="V18" s="58"/>
    </row>
    <row r="19" spans="1:22" x14ac:dyDescent="0.3">
      <c r="A19" s="67">
        <v>15</v>
      </c>
      <c r="B19" s="114"/>
      <c r="C19" s="38" t="s">
        <v>49</v>
      </c>
      <c r="D19" s="34" t="s">
        <v>74</v>
      </c>
      <c r="E19" s="8">
        <v>2</v>
      </c>
      <c r="F19" s="6">
        <v>2</v>
      </c>
      <c r="G19" s="6" t="s">
        <v>60</v>
      </c>
      <c r="H19" s="7">
        <v>4</v>
      </c>
      <c r="I19" s="8"/>
      <c r="J19" s="6"/>
      <c r="K19" s="6"/>
      <c r="L19" s="7"/>
      <c r="M19" s="8"/>
      <c r="N19" s="6"/>
      <c r="O19" s="6"/>
      <c r="P19" s="7"/>
      <c r="Q19" s="8"/>
      <c r="R19" s="6"/>
      <c r="S19" s="6"/>
      <c r="T19" s="9"/>
      <c r="U19" s="34"/>
      <c r="V19" s="58"/>
    </row>
    <row r="20" spans="1:22" ht="15" thickBot="1" x14ac:dyDescent="0.35">
      <c r="A20" s="70">
        <v>16</v>
      </c>
      <c r="B20" s="114"/>
      <c r="C20" s="38" t="s">
        <v>50</v>
      </c>
      <c r="D20" s="34" t="s">
        <v>75</v>
      </c>
      <c r="E20" s="8"/>
      <c r="F20" s="6"/>
      <c r="G20" s="6"/>
      <c r="H20" s="7"/>
      <c r="I20" s="8">
        <v>1</v>
      </c>
      <c r="J20" s="6">
        <v>3</v>
      </c>
      <c r="K20" s="6" t="s">
        <v>60</v>
      </c>
      <c r="L20" s="7">
        <v>4</v>
      </c>
      <c r="M20" s="8"/>
      <c r="N20" s="6"/>
      <c r="O20" s="6"/>
      <c r="P20" s="7"/>
      <c r="Q20" s="8"/>
      <c r="R20" s="6"/>
      <c r="S20" s="6"/>
      <c r="T20" s="9"/>
      <c r="U20" s="35"/>
      <c r="V20" s="58"/>
    </row>
    <row r="21" spans="1:22" x14ac:dyDescent="0.3">
      <c r="A21" s="65">
        <v>17</v>
      </c>
      <c r="B21" s="117" t="s">
        <v>13</v>
      </c>
      <c r="C21" s="40" t="s">
        <v>58</v>
      </c>
      <c r="D21" s="33" t="s">
        <v>76</v>
      </c>
      <c r="E21" s="53">
        <v>1</v>
      </c>
      <c r="F21" s="2">
        <v>3</v>
      </c>
      <c r="G21" s="2" t="s">
        <v>61</v>
      </c>
      <c r="H21" s="3">
        <v>4</v>
      </c>
      <c r="I21" s="53"/>
      <c r="J21" s="2"/>
      <c r="K21" s="2"/>
      <c r="L21" s="4"/>
      <c r="M21" s="1"/>
      <c r="N21" s="2"/>
      <c r="O21" s="2"/>
      <c r="P21" s="3"/>
      <c r="Q21" s="53"/>
      <c r="R21" s="2"/>
      <c r="S21" s="2"/>
      <c r="T21" s="4"/>
      <c r="U21" s="33"/>
      <c r="V21" s="58"/>
    </row>
    <row r="22" spans="1:22" x14ac:dyDescent="0.3">
      <c r="A22" s="67">
        <v>18</v>
      </c>
      <c r="B22" s="118"/>
      <c r="C22" s="38" t="s">
        <v>86</v>
      </c>
      <c r="D22" s="34" t="s">
        <v>77</v>
      </c>
      <c r="E22" s="8"/>
      <c r="F22" s="6"/>
      <c r="G22" s="6"/>
      <c r="H22" s="7"/>
      <c r="I22" s="8">
        <v>2</v>
      </c>
      <c r="J22" s="6">
        <v>2</v>
      </c>
      <c r="K22" s="6" t="s">
        <v>60</v>
      </c>
      <c r="L22" s="9">
        <v>4</v>
      </c>
      <c r="M22" s="5"/>
      <c r="N22" s="6"/>
      <c r="O22" s="6"/>
      <c r="P22" s="7"/>
      <c r="Q22" s="8"/>
      <c r="R22" s="6"/>
      <c r="S22" s="6"/>
      <c r="T22" s="9"/>
      <c r="U22" s="34"/>
      <c r="V22" s="58"/>
    </row>
    <row r="23" spans="1:22" x14ac:dyDescent="0.3">
      <c r="A23" s="69">
        <v>19</v>
      </c>
      <c r="B23" s="118"/>
      <c r="C23" s="42" t="s">
        <v>51</v>
      </c>
      <c r="D23" s="34" t="s">
        <v>78</v>
      </c>
      <c r="E23" s="8"/>
      <c r="F23" s="6"/>
      <c r="G23" s="6"/>
      <c r="H23" s="7"/>
      <c r="I23" s="8">
        <v>0</v>
      </c>
      <c r="J23" s="6">
        <v>4</v>
      </c>
      <c r="K23" s="6" t="s">
        <v>61</v>
      </c>
      <c r="L23" s="9">
        <v>4</v>
      </c>
      <c r="M23" s="5"/>
      <c r="N23" s="6"/>
      <c r="O23" s="6"/>
      <c r="P23" s="7"/>
      <c r="Q23" s="8"/>
      <c r="R23" s="6"/>
      <c r="S23" s="6"/>
      <c r="T23" s="9"/>
      <c r="U23" s="34"/>
      <c r="V23" s="58"/>
    </row>
    <row r="24" spans="1:22" x14ac:dyDescent="0.3">
      <c r="A24" s="66">
        <v>20</v>
      </c>
      <c r="B24" s="118"/>
      <c r="C24" s="42" t="s">
        <v>59</v>
      </c>
      <c r="D24" s="43" t="s">
        <v>79</v>
      </c>
      <c r="E24" s="8"/>
      <c r="F24" s="6"/>
      <c r="G24" s="6"/>
      <c r="H24" s="7"/>
      <c r="I24" s="8"/>
      <c r="J24" s="6"/>
      <c r="K24" s="6"/>
      <c r="L24" s="9"/>
      <c r="M24" s="5">
        <v>2</v>
      </c>
      <c r="N24" s="6">
        <v>2</v>
      </c>
      <c r="O24" s="6" t="s">
        <v>61</v>
      </c>
      <c r="P24" s="7">
        <v>4</v>
      </c>
      <c r="Q24" s="8"/>
      <c r="R24" s="6"/>
      <c r="S24" s="6"/>
      <c r="T24" s="9"/>
      <c r="U24" s="43" t="s">
        <v>58</v>
      </c>
      <c r="V24" s="58"/>
    </row>
    <row r="25" spans="1:22" ht="15" thickBot="1" x14ac:dyDescent="0.35">
      <c r="A25" s="70">
        <v>21</v>
      </c>
      <c r="B25" s="118"/>
      <c r="C25" s="38" t="s">
        <v>52</v>
      </c>
      <c r="D25" s="34" t="s">
        <v>80</v>
      </c>
      <c r="E25" s="8"/>
      <c r="F25" s="6"/>
      <c r="G25" s="6"/>
      <c r="H25" s="7"/>
      <c r="I25" s="8"/>
      <c r="J25" s="6"/>
      <c r="K25" s="6"/>
      <c r="L25" s="9"/>
      <c r="M25" s="5"/>
      <c r="N25" s="6"/>
      <c r="O25" s="6"/>
      <c r="P25" s="7"/>
      <c r="Q25" s="8">
        <v>2</v>
      </c>
      <c r="R25" s="6">
        <v>2</v>
      </c>
      <c r="S25" s="6" t="s">
        <v>61</v>
      </c>
      <c r="T25" s="9">
        <v>4</v>
      </c>
      <c r="U25" s="43" t="s">
        <v>86</v>
      </c>
      <c r="V25" s="58"/>
    </row>
    <row r="26" spans="1:22" x14ac:dyDescent="0.3">
      <c r="A26" s="71">
        <v>22</v>
      </c>
      <c r="B26" s="94"/>
      <c r="C26" s="40" t="s">
        <v>53</v>
      </c>
      <c r="D26" s="33" t="s">
        <v>81</v>
      </c>
      <c r="E26" s="53"/>
      <c r="F26" s="2"/>
      <c r="G26" s="2"/>
      <c r="H26" s="3"/>
      <c r="I26" s="53"/>
      <c r="J26" s="2"/>
      <c r="K26" s="2"/>
      <c r="L26" s="4"/>
      <c r="M26" s="1">
        <v>0</v>
      </c>
      <c r="N26" s="2">
        <v>3</v>
      </c>
      <c r="O26" s="2" t="s">
        <v>61</v>
      </c>
      <c r="P26" s="3">
        <v>15</v>
      </c>
      <c r="Q26" s="53"/>
      <c r="R26" s="2"/>
      <c r="S26" s="2"/>
      <c r="T26" s="4"/>
      <c r="U26" s="52"/>
      <c r="V26" s="58"/>
    </row>
    <row r="27" spans="1:22" ht="15" thickBot="1" x14ac:dyDescent="0.35">
      <c r="A27" s="70">
        <v>23</v>
      </c>
      <c r="B27" s="95"/>
      <c r="C27" s="51" t="s">
        <v>54</v>
      </c>
      <c r="D27" s="44" t="s">
        <v>82</v>
      </c>
      <c r="E27" s="30"/>
      <c r="F27" s="31"/>
      <c r="G27" s="31"/>
      <c r="H27" s="32"/>
      <c r="I27" s="30"/>
      <c r="J27" s="31"/>
      <c r="K27" s="31"/>
      <c r="L27" s="32"/>
      <c r="M27" s="30"/>
      <c r="N27" s="31"/>
      <c r="O27" s="31"/>
      <c r="P27" s="32"/>
      <c r="Q27" s="30">
        <v>0</v>
      </c>
      <c r="R27" s="31">
        <v>7</v>
      </c>
      <c r="S27" s="31" t="s">
        <v>61</v>
      </c>
      <c r="T27" s="32">
        <v>15</v>
      </c>
      <c r="U27" s="44" t="s">
        <v>53</v>
      </c>
      <c r="V27" s="58"/>
    </row>
    <row r="28" spans="1:22" x14ac:dyDescent="0.3">
      <c r="A28" s="65">
        <v>24</v>
      </c>
      <c r="B28" s="112" t="s">
        <v>9</v>
      </c>
      <c r="C28" s="40" t="s">
        <v>87</v>
      </c>
      <c r="D28" s="33"/>
      <c r="E28" s="19"/>
      <c r="F28" s="20"/>
      <c r="G28" s="20"/>
      <c r="H28" s="21">
        <v>3</v>
      </c>
      <c r="I28" s="19"/>
      <c r="J28" s="20"/>
      <c r="K28" s="20"/>
      <c r="L28" s="22"/>
      <c r="M28" s="23"/>
      <c r="N28" s="20"/>
      <c r="O28" s="20"/>
      <c r="P28" s="21"/>
      <c r="Q28" s="19"/>
      <c r="R28" s="20"/>
      <c r="S28" s="20"/>
      <c r="T28" s="22"/>
      <c r="U28" s="36"/>
      <c r="V28" s="58"/>
    </row>
    <row r="29" spans="1:22" ht="15" thickBot="1" x14ac:dyDescent="0.35">
      <c r="A29" s="72">
        <v>25</v>
      </c>
      <c r="B29" s="113"/>
      <c r="C29" s="39" t="s">
        <v>88</v>
      </c>
      <c r="D29" s="41"/>
      <c r="E29" s="24"/>
      <c r="F29" s="25"/>
      <c r="G29" s="25"/>
      <c r="H29" s="26"/>
      <c r="I29" s="24"/>
      <c r="J29" s="25"/>
      <c r="K29" s="25"/>
      <c r="L29" s="27">
        <v>3</v>
      </c>
      <c r="M29" s="28"/>
      <c r="N29" s="25"/>
      <c r="O29" s="25"/>
      <c r="P29" s="26"/>
      <c r="Q29" s="24"/>
      <c r="R29" s="25"/>
      <c r="S29" s="25"/>
      <c r="T29" s="27"/>
      <c r="U29" s="41"/>
      <c r="V29" s="58"/>
    </row>
    <row r="30" spans="1:22" ht="15" customHeight="1" thickBot="1" x14ac:dyDescent="0.35">
      <c r="A30" s="73">
        <v>26</v>
      </c>
      <c r="B30" s="74"/>
      <c r="C30" s="75" t="s">
        <v>89</v>
      </c>
      <c r="D30" s="76" t="s">
        <v>83</v>
      </c>
      <c r="E30" s="77"/>
      <c r="F30" s="78"/>
      <c r="G30" s="79"/>
      <c r="H30" s="80"/>
      <c r="I30" s="81"/>
      <c r="J30" s="82"/>
      <c r="K30" s="78"/>
      <c r="L30" s="82"/>
      <c r="M30" s="104" t="s">
        <v>55</v>
      </c>
      <c r="N30" s="105"/>
      <c r="O30" s="105"/>
      <c r="P30" s="106"/>
      <c r="Q30" s="82"/>
      <c r="R30" s="79"/>
      <c r="S30" s="79"/>
      <c r="T30" s="80"/>
      <c r="U30" s="83"/>
      <c r="V30" s="58"/>
    </row>
    <row r="31" spans="1:22" ht="15" thickBot="1" x14ac:dyDescent="0.35">
      <c r="A31" s="15"/>
      <c r="B31" s="55"/>
      <c r="C31" s="55"/>
      <c r="D31" s="14"/>
      <c r="E31" s="29" t="s">
        <v>10</v>
      </c>
      <c r="F31" s="29" t="s">
        <v>11</v>
      </c>
      <c r="G31" s="29" t="s">
        <v>20</v>
      </c>
      <c r="H31" s="29" t="s">
        <v>12</v>
      </c>
      <c r="I31" s="29" t="s">
        <v>10</v>
      </c>
      <c r="J31" s="29" t="s">
        <v>11</v>
      </c>
      <c r="K31" s="29" t="s">
        <v>20</v>
      </c>
      <c r="L31" s="29" t="s">
        <v>12</v>
      </c>
      <c r="M31" s="29" t="s">
        <v>10</v>
      </c>
      <c r="N31" s="29" t="s">
        <v>11</v>
      </c>
      <c r="O31" s="29" t="s">
        <v>20</v>
      </c>
      <c r="P31" s="29" t="s">
        <v>12</v>
      </c>
      <c r="Q31" s="29" t="s">
        <v>10</v>
      </c>
      <c r="R31" s="29" t="s">
        <v>11</v>
      </c>
      <c r="S31" s="29" t="s">
        <v>20</v>
      </c>
      <c r="T31" s="29" t="s">
        <v>12</v>
      </c>
      <c r="U31" s="15"/>
      <c r="V31" s="58"/>
    </row>
    <row r="32" spans="1:22" x14ac:dyDescent="0.3">
      <c r="A32" s="15"/>
      <c r="B32" s="55"/>
      <c r="C32" s="96" t="s">
        <v>22</v>
      </c>
      <c r="D32" s="97"/>
      <c r="E32" s="1">
        <f>SUM(E5:E30)</f>
        <v>10</v>
      </c>
      <c r="F32" s="2">
        <f>SUM(F5:F30)</f>
        <v>16</v>
      </c>
      <c r="G32" s="2"/>
      <c r="H32" s="3">
        <f>SUM(H5:H30)</f>
        <v>31</v>
      </c>
      <c r="I32" s="1">
        <f>SUM(I5:I30)</f>
        <v>8</v>
      </c>
      <c r="J32" s="2">
        <f>SUM(J5:J30)</f>
        <v>18</v>
      </c>
      <c r="K32" s="2"/>
      <c r="L32" s="3">
        <f>SUM(L5:L30)</f>
        <v>31</v>
      </c>
      <c r="M32" s="1">
        <f>SUM(M5:M30)</f>
        <v>8</v>
      </c>
      <c r="N32" s="2">
        <f>SUM(N5:N30)</f>
        <v>11</v>
      </c>
      <c r="O32" s="2"/>
      <c r="P32" s="3">
        <f>SUM(P5:P30)</f>
        <v>31</v>
      </c>
      <c r="Q32" s="1">
        <f>SUM(Q5:Q30)</f>
        <v>5</v>
      </c>
      <c r="R32" s="2">
        <f>SUM(R5:R30)</f>
        <v>13</v>
      </c>
      <c r="S32" s="2"/>
      <c r="T32" s="3">
        <f>SUM(T5:T30)</f>
        <v>27</v>
      </c>
      <c r="U32" s="96" t="s">
        <v>35</v>
      </c>
      <c r="V32" s="97"/>
    </row>
    <row r="33" spans="1:22" x14ac:dyDescent="0.3">
      <c r="A33" s="15"/>
      <c r="B33" s="55"/>
      <c r="C33" s="100" t="s">
        <v>31</v>
      </c>
      <c r="D33" s="101"/>
      <c r="E33" s="23"/>
      <c r="F33" s="20"/>
      <c r="G33" s="20">
        <f>COUNTIF(G5:G25,"k")</f>
        <v>4</v>
      </c>
      <c r="H33" s="21"/>
      <c r="I33" s="23"/>
      <c r="J33" s="20"/>
      <c r="K33" s="20">
        <f>COUNTIF(K5:K25,"k")</f>
        <v>4</v>
      </c>
      <c r="L33" s="21"/>
      <c r="M33" s="23"/>
      <c r="N33" s="20"/>
      <c r="O33" s="20">
        <f>COUNTIF(O5:O25,"k")</f>
        <v>1</v>
      </c>
      <c r="P33" s="21"/>
      <c r="Q33" s="23"/>
      <c r="R33" s="20"/>
      <c r="S33" s="20">
        <f>COUNTIF(S5:S25,"k")</f>
        <v>1</v>
      </c>
      <c r="T33" s="21"/>
      <c r="U33" s="49" t="s">
        <v>31</v>
      </c>
      <c r="V33" s="7">
        <f>SUM(E33:T33)</f>
        <v>10</v>
      </c>
    </row>
    <row r="34" spans="1:22" x14ac:dyDescent="0.3">
      <c r="A34" s="15"/>
      <c r="B34" s="55"/>
      <c r="C34" s="100" t="s">
        <v>30</v>
      </c>
      <c r="D34" s="101"/>
      <c r="E34" s="5"/>
      <c r="F34" s="6"/>
      <c r="G34" s="6">
        <f>COUNTIF(G5:G25,"é")</f>
        <v>3</v>
      </c>
      <c r="H34" s="7"/>
      <c r="I34" s="5"/>
      <c r="J34" s="6"/>
      <c r="K34" s="6">
        <f>COUNTIF(K5:K25,"é")</f>
        <v>3</v>
      </c>
      <c r="L34" s="7"/>
      <c r="M34" s="5"/>
      <c r="N34" s="6"/>
      <c r="O34" s="6">
        <f>COUNTIF(O5:O25,"é")</f>
        <v>3</v>
      </c>
      <c r="P34" s="7"/>
      <c r="Q34" s="5"/>
      <c r="R34" s="6"/>
      <c r="S34" s="6">
        <f>COUNTIF(S5:S25,"é")</f>
        <v>2</v>
      </c>
      <c r="T34" s="7"/>
      <c r="U34" s="49" t="s">
        <v>30</v>
      </c>
      <c r="V34" s="7">
        <f>SUM(E34:T34)</f>
        <v>11</v>
      </c>
    </row>
    <row r="35" spans="1:22" x14ac:dyDescent="0.3">
      <c r="A35" s="15"/>
      <c r="B35" s="55"/>
      <c r="C35" s="100" t="s">
        <v>36</v>
      </c>
      <c r="D35" s="101"/>
      <c r="E35" s="28"/>
      <c r="F35" s="25"/>
      <c r="G35" s="25">
        <f>COUNT(H5:H30)</f>
        <v>8</v>
      </c>
      <c r="H35" s="26"/>
      <c r="I35" s="28"/>
      <c r="J35" s="25"/>
      <c r="K35" s="25">
        <f>COUNT(L5:L30)</f>
        <v>8</v>
      </c>
      <c r="L35" s="26"/>
      <c r="M35" s="28"/>
      <c r="N35" s="25"/>
      <c r="O35" s="25">
        <f>COUNT(P5:P30)</f>
        <v>5</v>
      </c>
      <c r="P35" s="26"/>
      <c r="Q35" s="28"/>
      <c r="R35" s="25"/>
      <c r="S35" s="25">
        <f>COUNT(T5:T30)</f>
        <v>4</v>
      </c>
      <c r="T35" s="26"/>
      <c r="U35" s="49" t="s">
        <v>29</v>
      </c>
      <c r="V35" s="7">
        <f>SUM(E35:T35)</f>
        <v>25</v>
      </c>
    </row>
    <row r="36" spans="1:22" ht="15" thickBot="1" x14ac:dyDescent="0.35">
      <c r="A36" s="15"/>
      <c r="B36" s="55"/>
      <c r="C36" s="98" t="s">
        <v>21</v>
      </c>
      <c r="D36" s="99"/>
      <c r="E36" s="10">
        <f>SUM(E32,F32)</f>
        <v>26</v>
      </c>
      <c r="F36" s="11"/>
      <c r="G36" s="11"/>
      <c r="H36" s="12"/>
      <c r="I36" s="10">
        <f>SUM(I32,J32)</f>
        <v>26</v>
      </c>
      <c r="J36" s="11"/>
      <c r="K36" s="11"/>
      <c r="L36" s="12"/>
      <c r="M36" s="10">
        <f>SUM(M32,N32)</f>
        <v>19</v>
      </c>
      <c r="N36" s="11"/>
      <c r="O36" s="11"/>
      <c r="P36" s="12"/>
      <c r="Q36" s="10">
        <f>SUM(Q32,R32)</f>
        <v>18</v>
      </c>
      <c r="R36" s="11"/>
      <c r="S36" s="11"/>
      <c r="T36" s="12"/>
      <c r="U36" s="49" t="s">
        <v>21</v>
      </c>
      <c r="V36" s="7">
        <f>SUM(E36:T36)</f>
        <v>89</v>
      </c>
    </row>
    <row r="37" spans="1:22" ht="15" thickBot="1" x14ac:dyDescent="0.35">
      <c r="A37" s="15"/>
      <c r="B37" s="55"/>
      <c r="C37" s="18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49" t="s">
        <v>34</v>
      </c>
      <c r="V37" s="7">
        <v>6</v>
      </c>
    </row>
    <row r="38" spans="1:22" ht="15" thickBot="1" x14ac:dyDescent="0.35">
      <c r="A38" s="15"/>
      <c r="B38" s="55"/>
      <c r="C38" s="48" t="s">
        <v>24</v>
      </c>
      <c r="D38" s="58"/>
      <c r="E38" s="102" t="s">
        <v>33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50" t="s">
        <v>23</v>
      </c>
      <c r="V38" s="12">
        <f>SUM(H32+L32+P32+T32)</f>
        <v>120</v>
      </c>
    </row>
    <row r="39" spans="1:22" ht="15" customHeight="1" x14ac:dyDescent="0.3">
      <c r="A39" s="15"/>
      <c r="B39" s="55"/>
      <c r="C39" s="45" t="s">
        <v>37</v>
      </c>
      <c r="D39" s="58"/>
      <c r="E39" s="85" t="s">
        <v>94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7"/>
    </row>
    <row r="40" spans="1:22" x14ac:dyDescent="0.3">
      <c r="A40" s="15"/>
      <c r="B40" s="55"/>
      <c r="C40" s="45" t="s">
        <v>38</v>
      </c>
      <c r="D40" s="58"/>
      <c r="E40" s="88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90"/>
    </row>
    <row r="41" spans="1:22" x14ac:dyDescent="0.3">
      <c r="A41" s="58"/>
      <c r="B41" s="58"/>
      <c r="C41" s="45" t="s">
        <v>25</v>
      </c>
      <c r="D41" s="58"/>
      <c r="E41" s="88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90"/>
    </row>
    <row r="42" spans="1:22" x14ac:dyDescent="0.3">
      <c r="A42" s="58"/>
      <c r="B42" s="58"/>
      <c r="C42" s="46" t="s">
        <v>28</v>
      </c>
      <c r="D42" s="58"/>
      <c r="E42" s="88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90"/>
    </row>
    <row r="43" spans="1:22" x14ac:dyDescent="0.3">
      <c r="A43" s="58"/>
      <c r="B43" s="58"/>
      <c r="C43" s="46" t="s">
        <v>26</v>
      </c>
      <c r="D43" s="58"/>
      <c r="E43" s="8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90"/>
    </row>
    <row r="44" spans="1:22" x14ac:dyDescent="0.3">
      <c r="A44" s="58"/>
      <c r="B44" s="58"/>
      <c r="C44" s="46" t="s">
        <v>27</v>
      </c>
      <c r="D44" s="58"/>
      <c r="E44" s="8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90"/>
    </row>
    <row r="45" spans="1:22" ht="15" thickBot="1" x14ac:dyDescent="0.35">
      <c r="A45" s="58"/>
      <c r="B45" s="58"/>
      <c r="C45" s="47" t="s">
        <v>32</v>
      </c>
      <c r="D45" s="58"/>
      <c r="E45" s="8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</row>
    <row r="46" spans="1:22" x14ac:dyDescent="0.3">
      <c r="E46" s="88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90"/>
    </row>
    <row r="47" spans="1:22" x14ac:dyDescent="0.3">
      <c r="E47" s="88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90"/>
    </row>
    <row r="48" spans="1:22" x14ac:dyDescent="0.3">
      <c r="E48" s="88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90"/>
    </row>
    <row r="49" spans="5:22" x14ac:dyDescent="0.3">
      <c r="E49" s="88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90"/>
    </row>
    <row r="50" spans="5:22" x14ac:dyDescent="0.3">
      <c r="E50" s="88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90"/>
    </row>
    <row r="51" spans="5:22" x14ac:dyDescent="0.3">
      <c r="E51" s="88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90"/>
    </row>
    <row r="52" spans="5:22" ht="15" thickBot="1" x14ac:dyDescent="0.35">
      <c r="E52" s="91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3"/>
    </row>
  </sheetData>
  <sortState ref="C63:C68">
    <sortCondition ref="C65"/>
  </sortState>
  <mergeCells count="26">
    <mergeCell ref="D1:P1"/>
    <mergeCell ref="Q1:T1"/>
    <mergeCell ref="B28:B29"/>
    <mergeCell ref="B5:B9"/>
    <mergeCell ref="B10:B14"/>
    <mergeCell ref="B15:B20"/>
    <mergeCell ref="B21:B25"/>
    <mergeCell ref="E3:H3"/>
    <mergeCell ref="I3:L3"/>
    <mergeCell ref="M3:P3"/>
    <mergeCell ref="Q3:T3"/>
    <mergeCell ref="U3:U4"/>
    <mergeCell ref="A3:A4"/>
    <mergeCell ref="B3:B4"/>
    <mergeCell ref="C3:C4"/>
    <mergeCell ref="D3:D4"/>
    <mergeCell ref="E39:V52"/>
    <mergeCell ref="B26:B27"/>
    <mergeCell ref="U32:V32"/>
    <mergeCell ref="C36:D36"/>
    <mergeCell ref="C32:D32"/>
    <mergeCell ref="C33:D33"/>
    <mergeCell ref="C34:D34"/>
    <mergeCell ref="C35:D35"/>
    <mergeCell ref="E38:T38"/>
    <mergeCell ref="M30:P30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MM-ML-IP 2023 szeptember</vt:lpstr>
      <vt:lpstr>'MM-ML-IP 2023 szeptember'!Nyomtatási_terület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2021-04-27T07:13:44Z</cp:lastPrinted>
  <dcterms:created xsi:type="dcterms:W3CDTF">2017-10-31T07:50:20Z</dcterms:created>
  <dcterms:modified xsi:type="dcterms:W3CDTF">2023-04-24T15:11:47Z</dcterms:modified>
</cp:coreProperties>
</file>