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4 Tantervek MMVT\Módosított tantervek\"/>
    </mc:Choice>
  </mc:AlternateContent>
  <bookViews>
    <workbookView xWindow="0" yWindow="0" windowWidth="28800" windowHeight="12336"/>
  </bookViews>
  <sheets>
    <sheet name="Sportmérnöki MSc 2025 febr." sheetId="7" r:id="rId1"/>
  </sheets>
  <definedNames>
    <definedName name="_xlnm.Print_Area" localSheetId="0">'Sportmérnöki MSc 2025 febr.'!$A$1:$V$44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7" l="1"/>
  <c r="O33" i="7"/>
  <c r="O32" i="7"/>
  <c r="P31" i="7"/>
  <c r="N31" i="7"/>
  <c r="M31" i="7"/>
  <c r="G34" i="7"/>
  <c r="G33" i="7"/>
  <c r="G32" i="7"/>
  <c r="H31" i="7"/>
  <c r="F31" i="7"/>
  <c r="E31" i="7"/>
  <c r="E35" i="7" l="1"/>
  <c r="M35" i="7"/>
  <c r="I31" i="7"/>
  <c r="K34" i="7"/>
  <c r="S34" i="7"/>
  <c r="K32" i="7"/>
  <c r="T31" i="7"/>
  <c r="R31" i="7"/>
  <c r="Q31" i="7"/>
  <c r="L31" i="7"/>
  <c r="J31" i="7"/>
  <c r="V37" i="7" l="1"/>
  <c r="V35" i="7"/>
  <c r="K33" i="7"/>
  <c r="I35" i="7" l="1"/>
  <c r="S33" i="7"/>
  <c r="S32" i="7"/>
  <c r="V32" i="7" l="1"/>
  <c r="V33" i="7"/>
  <c r="Q35" i="7"/>
  <c r="V34" i="7" l="1"/>
</calcChain>
</file>

<file path=xl/sharedStrings.xml><?xml version="1.0" encoding="utf-8"?>
<sst xmlns="http://schemas.openxmlformats.org/spreadsheetml/2006/main" count="145" uniqueCount="92">
  <si>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</si>
  <si>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</si>
  <si>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</si>
  <si>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</si>
  <si>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</si>
  <si>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</si>
  <si>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</si>
  <si>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</si>
  <si>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</si>
  <si>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</si>
  <si>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</si>
  <si>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</si>
  <si>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</si>
  <si>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</si>
  <si>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</si>
  <si>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</si>
  <si>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</si>
  <si>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</si>
  <si>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</si>
  <si>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</si>
  <si>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</si>
  <si>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</si>
  <si>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</si>
  <si>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</si>
  <si>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</si>
  <si>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</si>
  <si>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</si>
  <si>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</si>
  <si>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</si>
  <si>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</si>
  <si>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</si>
  <si>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</si>
  <si>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</si>
  <si>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</si>
  <si>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</si>
  <si>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</si>
  <si>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</si>
  <si>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</si>
  <si>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4 hét</t>
  </si>
  <si>
    <t>é</t>
  </si>
  <si>
    <t>k</t>
  </si>
  <si>
    <t>NAPPALI TAGOZAT</t>
  </si>
  <si>
    <t>Szabadon választható tárgy I.</t>
  </si>
  <si>
    <t>Szabadon választható tárgy II.</t>
  </si>
  <si>
    <t xml:space="preserve">Sportmérnöki mesterszak (MSc) </t>
  </si>
  <si>
    <t>Sport és biostatisztika</t>
  </si>
  <si>
    <t>Anyagtudományok a sportban</t>
  </si>
  <si>
    <t>Alkalmazott dinamika</t>
  </si>
  <si>
    <t>Sporttudomány alapjai</t>
  </si>
  <si>
    <t>Adattudomány a sportban</t>
  </si>
  <si>
    <t>Sportgazdaságtan</t>
  </si>
  <si>
    <t>Alkalmazott gazdaságtan</t>
  </si>
  <si>
    <t>Lean és minőségmenedzsment</t>
  </si>
  <si>
    <t xml:space="preserve">Startup és innovációmenedzsment </t>
  </si>
  <si>
    <t>Biomechanika</t>
  </si>
  <si>
    <t>Anatómia és élettan</t>
  </si>
  <si>
    <t>Integrált tervezőrendszerek</t>
  </si>
  <si>
    <t>Alkalmazott program- és applikációtervezés</t>
  </si>
  <si>
    <t>Mérés, jelfeldolgozás, elektronika</t>
  </si>
  <si>
    <t>Robotika - alkalmazott mozgatási technikák</t>
  </si>
  <si>
    <t xml:space="preserve">Sporteszközök tervezése </t>
  </si>
  <si>
    <t>Alkalmazott sporttechnika</t>
  </si>
  <si>
    <t>Sporteszközök gyártása és tesztelése</t>
  </si>
  <si>
    <t>Sportruházat</t>
  </si>
  <si>
    <t>Aerodinamika és formatervezés</t>
  </si>
  <si>
    <t>MK5SBIOM04SX22</t>
  </si>
  <si>
    <t>MK5ANYSM04SX22</t>
  </si>
  <si>
    <t>MK5ADING05GX17</t>
  </si>
  <si>
    <t>MK5SPALM03SX22</t>
  </si>
  <si>
    <t>MK5ADSPM05SX22</t>
  </si>
  <si>
    <t>MK5SPGTM03SX22</t>
  </si>
  <si>
    <t>MK5LEANM04SX22</t>
  </si>
  <si>
    <t>MK5ALGAM03SX22</t>
  </si>
  <si>
    <t>MK5STINM03SX22</t>
  </si>
  <si>
    <t>MK5ANATM07SX22</t>
  </si>
  <si>
    <t>MK5INTRG05GX17</t>
  </si>
  <si>
    <t>MK5BIOMM04SX22</t>
  </si>
  <si>
    <t>MK5ALPAM05SX22</t>
  </si>
  <si>
    <t>MK5MERJM04SX22</t>
  </si>
  <si>
    <t>MK5ROMOM04SX22</t>
  </si>
  <si>
    <t>MK5SPTEM03SX22</t>
  </si>
  <si>
    <t>MK5ALSPM05SX22</t>
  </si>
  <si>
    <t>MK5SPGTM05SX22</t>
  </si>
  <si>
    <t>MK5SPRUM04SX22</t>
  </si>
  <si>
    <t>MK5AEROM04SX22</t>
  </si>
  <si>
    <t>MK5SZGYM00SX22</t>
  </si>
  <si>
    <t>Diplomamunka I</t>
  </si>
  <si>
    <t>Diplomamunka II</t>
  </si>
  <si>
    <t>Mintatanterv</t>
  </si>
  <si>
    <t>Szakmai gyakorlat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</si>
  <si>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6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Business Development Methods (MK6VFEMM03XX21-EN), 0+2, évközi jegy, 3 kredit 
Tavaszi félévben: 
Technological Science II (MK6MTUNM03XX23), 0+2, évközi jegy, 3 kredit 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4 hét. Őszi féléves kezdés esetén a tárgyat a 2. szemeszter után kell teljesíteni, a 2. félévben felvenni.  Tavaszi féléves kezdés esetén a tárgyat a 3. szemeszter után kell teljesíteni, a 3. félévben felvenni.  
Kreditértéke 12 kredit, amely a szak képzési és kimeneti követelményében meghatározott, a végbizonyítvány megszerzéséhez szükséges összkreditbe nem számít bele.
</t>
    </r>
  </si>
  <si>
    <t>Februári kezdés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</si>
</sst>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1" fillId="3" borderId="60" applyNumberFormat="0" applyFont="0" applyAlignment="0" applyProtection="0"/>
  </cellStyleXfs>
  <cellXfs count="185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4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 wrapText="1"/>
    </xf>
    <xf numFmtId="0" fontId="9" fillId="0" borderId="25" xfId="2" applyFont="1" applyFill="1" applyBorder="1" applyAlignment="1"/>
    <xf numFmtId="0" fontId="9" fillId="0" borderId="15" xfId="2" applyFont="1" applyFill="1" applyBorder="1" applyAlignment="1"/>
    <xf numFmtId="0" fontId="9" fillId="0" borderId="30" xfId="2" applyFont="1" applyFill="1" applyBorder="1" applyAlignment="1"/>
    <xf numFmtId="0" fontId="9" fillId="0" borderId="10" xfId="2" applyFont="1" applyFill="1" applyBorder="1" applyAlignment="1"/>
    <xf numFmtId="0" fontId="9" fillId="0" borderId="22" xfId="2" applyFont="1" applyFill="1" applyBorder="1" applyAlignment="1"/>
    <xf numFmtId="0" fontId="10" fillId="0" borderId="15" xfId="2" applyFont="1" applyFill="1" applyBorder="1" applyAlignment="1"/>
    <xf numFmtId="0" fontId="10" fillId="0" borderId="22" xfId="2" applyFont="1" applyFill="1" applyBorder="1" applyAlignment="1"/>
    <xf numFmtId="0" fontId="10" fillId="0" borderId="10" xfId="3" applyFont="1" applyFill="1" applyBorder="1" applyAlignment="1"/>
    <xf numFmtId="0" fontId="10" fillId="0" borderId="15" xfId="3" applyFont="1" applyFill="1" applyBorder="1" applyAlignment="1"/>
    <xf numFmtId="0" fontId="9" fillId="0" borderId="22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10" fillId="0" borderId="23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/>
    </xf>
    <xf numFmtId="0" fontId="10" fillId="0" borderId="13" xfId="2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5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0" xfId="0" applyFont="1" applyFill="1"/>
    <xf numFmtId="0" fontId="9" fillId="0" borderId="7" xfId="0" applyFont="1" applyFill="1" applyBorder="1"/>
    <xf numFmtId="0" fontId="9" fillId="0" borderId="8" xfId="0" applyFont="1" applyFill="1" applyBorder="1"/>
    <xf numFmtId="0" fontId="9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23" xfId="3" applyFont="1" applyFill="1" applyBorder="1" applyAlignment="1">
      <alignment horizontal="center"/>
    </xf>
    <xf numFmtId="0" fontId="10" fillId="0" borderId="6" xfId="3" applyFont="1" applyFill="1" applyBorder="1" applyAlignment="1">
      <alignment horizontal="center"/>
    </xf>
    <xf numFmtId="0" fontId="10" fillId="0" borderId="8" xfId="3" applyFont="1" applyFill="1" applyBorder="1" applyAlignment="1">
      <alignment horizontal="center"/>
    </xf>
    <xf numFmtId="0" fontId="10" fillId="0" borderId="26" xfId="3" applyFont="1" applyFill="1" applyBorder="1" applyAlignment="1">
      <alignment horizontal="center"/>
    </xf>
    <xf numFmtId="0" fontId="10" fillId="0" borderId="12" xfId="3" applyFont="1" applyFill="1" applyBorder="1" applyAlignment="1">
      <alignment horizontal="center"/>
    </xf>
    <xf numFmtId="0" fontId="10" fillId="0" borderId="13" xfId="3" applyFont="1" applyFill="1" applyBorder="1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37" xfId="2" applyFont="1" applyFill="1" applyBorder="1" applyAlignment="1">
      <alignment horizontal="center"/>
    </xf>
    <xf numFmtId="0" fontId="10" fillId="0" borderId="38" xfId="2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67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10" fillId="0" borderId="18" xfId="2" applyFont="1" applyFill="1" applyBorder="1" applyAlignment="1">
      <alignment horizontal="center"/>
    </xf>
    <xf numFmtId="0" fontId="9" fillId="0" borderId="57" xfId="0" applyFont="1" applyFill="1" applyBorder="1"/>
    <xf numFmtId="0" fontId="10" fillId="0" borderId="70" xfId="3" applyFont="1" applyFill="1" applyBorder="1" applyAlignment="1">
      <alignment horizontal="center"/>
    </xf>
    <xf numFmtId="0" fontId="10" fillId="0" borderId="71" xfId="3" applyFont="1" applyFill="1" applyBorder="1" applyAlignment="1">
      <alignment horizontal="center"/>
    </xf>
    <xf numFmtId="0" fontId="10" fillId="0" borderId="72" xfId="3" applyFont="1" applyFill="1" applyBorder="1" applyAlignment="1">
      <alignment horizontal="center"/>
    </xf>
    <xf numFmtId="0" fontId="6" fillId="0" borderId="57" xfId="0" applyFont="1" applyFill="1" applyBorder="1"/>
    <xf numFmtId="0" fontId="6" fillId="0" borderId="31" xfId="0" applyFont="1" applyFill="1" applyBorder="1"/>
    <xf numFmtId="0" fontId="10" fillId="0" borderId="36" xfId="3" applyFont="1" applyFill="1" applyBorder="1" applyAlignment="1"/>
    <xf numFmtId="0" fontId="9" fillId="0" borderId="3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2" fillId="0" borderId="66" xfId="0" applyFont="1" applyFill="1" applyBorder="1" applyAlignment="1">
      <alignment horizontal="center" vertical="center" textRotation="90" wrapText="1"/>
    </xf>
    <xf numFmtId="0" fontId="2" fillId="0" borderId="64" xfId="0" applyFont="1" applyFill="1" applyBorder="1" applyAlignment="1">
      <alignment horizontal="center" vertical="center" textRotation="90" wrapText="1"/>
    </xf>
    <xf numFmtId="0" fontId="9" fillId="0" borderId="47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</cellXfs>
  <cellStyles count="4">
    <cellStyle name="Jegyzet" xfId="3" builtinId="10"/>
    <cellStyle name="Jó" xfId="2" builtinId="26"/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showGridLines="0" tabSelected="1" zoomScaleNormal="100" workbookViewId="0"/>
  </sheetViews>
  <sheetFormatPr defaultColWidth="8.88671875" defaultRowHeight="14.4" x14ac:dyDescent="0.3"/>
  <cols>
    <col min="1" max="1" width="5.109375" style="35" customWidth="1"/>
    <col min="2" max="2" width="9.6640625" style="35" customWidth="1"/>
    <col min="3" max="3" width="36.5546875" style="35" customWidth="1"/>
    <col min="4" max="4" width="17.44140625" style="35" bestFit="1" customWidth="1"/>
    <col min="5" max="20" width="3.6640625" style="35" customWidth="1"/>
    <col min="21" max="21" width="35.109375" style="35" customWidth="1"/>
    <col min="22" max="22" width="6.44140625" style="35" customWidth="1"/>
    <col min="23" max="16384" width="8.88671875" style="35"/>
  </cols>
  <sheetData>
    <row r="1" spans="1:24" x14ac:dyDescent="0.3">
      <c r="A1" s="11"/>
      <c r="B1" s="33"/>
      <c r="C1" s="46" t="s">
        <v>14</v>
      </c>
      <c r="D1" s="136" t="s">
        <v>15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 t="s">
        <v>88</v>
      </c>
      <c r="Q1" s="136"/>
      <c r="R1" s="136"/>
      <c r="S1" s="136"/>
      <c r="T1" s="136"/>
      <c r="U1" s="34" t="s">
        <v>41</v>
      </c>
    </row>
    <row r="2" spans="1:24" ht="18.600000000000001" thickBot="1" x14ac:dyDescent="0.4">
      <c r="A2" s="11"/>
      <c r="B2" s="33"/>
      <c r="C2" s="47" t="s">
        <v>44</v>
      </c>
      <c r="D2" s="4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46" t="s">
        <v>91</v>
      </c>
    </row>
    <row r="3" spans="1:24" ht="15" thickBot="1" x14ac:dyDescent="0.35">
      <c r="A3" s="179" t="s">
        <v>0</v>
      </c>
      <c r="B3" s="181" t="s">
        <v>18</v>
      </c>
      <c r="C3" s="179" t="s">
        <v>16</v>
      </c>
      <c r="D3" s="183" t="s">
        <v>17</v>
      </c>
      <c r="E3" s="147" t="s">
        <v>2</v>
      </c>
      <c r="F3" s="148"/>
      <c r="G3" s="148"/>
      <c r="H3" s="149"/>
      <c r="I3" s="147" t="s">
        <v>1</v>
      </c>
      <c r="J3" s="148"/>
      <c r="K3" s="148"/>
      <c r="L3" s="149"/>
      <c r="M3" s="147" t="s">
        <v>4</v>
      </c>
      <c r="N3" s="148"/>
      <c r="O3" s="148"/>
      <c r="P3" s="149"/>
      <c r="Q3" s="147" t="s">
        <v>3</v>
      </c>
      <c r="R3" s="148"/>
      <c r="S3" s="148"/>
      <c r="T3" s="149"/>
      <c r="U3" s="168" t="s">
        <v>5</v>
      </c>
    </row>
    <row r="4" spans="1:24" ht="15" thickBot="1" x14ac:dyDescent="0.35">
      <c r="A4" s="180"/>
      <c r="B4" s="182"/>
      <c r="C4" s="180"/>
      <c r="D4" s="184"/>
      <c r="E4" s="37" t="s">
        <v>10</v>
      </c>
      <c r="F4" s="38" t="s">
        <v>11</v>
      </c>
      <c r="G4" s="38" t="s">
        <v>19</v>
      </c>
      <c r="H4" s="39" t="s">
        <v>12</v>
      </c>
      <c r="I4" s="37" t="s">
        <v>10</v>
      </c>
      <c r="J4" s="38" t="s">
        <v>11</v>
      </c>
      <c r="K4" s="38" t="s">
        <v>19</v>
      </c>
      <c r="L4" s="39" t="s">
        <v>12</v>
      </c>
      <c r="M4" s="37" t="s">
        <v>10</v>
      </c>
      <c r="N4" s="38" t="s">
        <v>11</v>
      </c>
      <c r="O4" s="38" t="s">
        <v>19</v>
      </c>
      <c r="P4" s="39" t="s">
        <v>12</v>
      </c>
      <c r="Q4" s="37" t="s">
        <v>10</v>
      </c>
      <c r="R4" s="38" t="s">
        <v>11</v>
      </c>
      <c r="S4" s="38" t="s">
        <v>19</v>
      </c>
      <c r="T4" s="39" t="s">
        <v>12</v>
      </c>
      <c r="U4" s="169"/>
    </row>
    <row r="5" spans="1:24" x14ac:dyDescent="0.3">
      <c r="A5" s="43">
        <v>1</v>
      </c>
      <c r="B5" s="172" t="s">
        <v>6</v>
      </c>
      <c r="C5" s="51" t="s">
        <v>45</v>
      </c>
      <c r="D5" s="61" t="s">
        <v>65</v>
      </c>
      <c r="E5" s="66"/>
      <c r="F5" s="67"/>
      <c r="G5" s="67"/>
      <c r="H5" s="68"/>
      <c r="I5" s="63">
        <v>1</v>
      </c>
      <c r="J5" s="64">
        <v>2</v>
      </c>
      <c r="K5" s="64" t="s">
        <v>39</v>
      </c>
      <c r="L5" s="65">
        <v>4</v>
      </c>
      <c r="M5" s="66"/>
      <c r="N5" s="67"/>
      <c r="O5" s="67"/>
      <c r="P5" s="68"/>
      <c r="Q5" s="66"/>
      <c r="R5" s="67"/>
      <c r="S5" s="67"/>
      <c r="T5" s="68"/>
      <c r="U5" s="22"/>
    </row>
    <row r="6" spans="1:24" x14ac:dyDescent="0.3">
      <c r="A6" s="42">
        <v>2</v>
      </c>
      <c r="B6" s="151"/>
      <c r="C6" s="52" t="s">
        <v>46</v>
      </c>
      <c r="D6" s="116" t="s">
        <v>66</v>
      </c>
      <c r="E6" s="72"/>
      <c r="F6" s="73"/>
      <c r="G6" s="73"/>
      <c r="H6" s="74"/>
      <c r="I6" s="69">
        <v>1</v>
      </c>
      <c r="J6" s="70">
        <v>2</v>
      </c>
      <c r="K6" s="70" t="s">
        <v>40</v>
      </c>
      <c r="L6" s="71">
        <v>4</v>
      </c>
      <c r="M6" s="72"/>
      <c r="N6" s="73"/>
      <c r="O6" s="73"/>
      <c r="P6" s="74"/>
      <c r="Q6" s="72"/>
      <c r="R6" s="73"/>
      <c r="S6" s="73"/>
      <c r="T6" s="74"/>
      <c r="U6" s="23"/>
    </row>
    <row r="7" spans="1:24" x14ac:dyDescent="0.3">
      <c r="A7" s="42">
        <v>3</v>
      </c>
      <c r="B7" s="151"/>
      <c r="C7" s="52" t="s">
        <v>47</v>
      </c>
      <c r="D7" s="116" t="s">
        <v>67</v>
      </c>
      <c r="E7" s="72"/>
      <c r="F7" s="73"/>
      <c r="G7" s="73"/>
      <c r="H7" s="74"/>
      <c r="I7" s="69">
        <v>2</v>
      </c>
      <c r="J7" s="70">
        <v>3</v>
      </c>
      <c r="K7" s="70" t="s">
        <v>40</v>
      </c>
      <c r="L7" s="71">
        <v>5</v>
      </c>
      <c r="M7" s="72"/>
      <c r="N7" s="73"/>
      <c r="O7" s="73"/>
      <c r="P7" s="74"/>
      <c r="Q7" s="72"/>
      <c r="R7" s="73"/>
      <c r="S7" s="73"/>
      <c r="T7" s="74"/>
      <c r="U7" s="23"/>
    </row>
    <row r="8" spans="1:24" x14ac:dyDescent="0.3">
      <c r="A8" s="42">
        <v>4</v>
      </c>
      <c r="B8" s="151"/>
      <c r="C8" s="52" t="s">
        <v>48</v>
      </c>
      <c r="D8" s="116" t="s">
        <v>68</v>
      </c>
      <c r="E8" s="69">
        <v>2</v>
      </c>
      <c r="F8" s="70">
        <v>0</v>
      </c>
      <c r="G8" s="70" t="s">
        <v>39</v>
      </c>
      <c r="H8" s="71">
        <v>3</v>
      </c>
      <c r="I8" s="72"/>
      <c r="J8" s="73"/>
      <c r="K8" s="73"/>
      <c r="L8" s="74"/>
      <c r="M8" s="72"/>
      <c r="N8" s="73"/>
      <c r="O8" s="73"/>
      <c r="P8" s="74"/>
      <c r="Q8" s="72"/>
      <c r="R8" s="73"/>
      <c r="S8" s="73"/>
      <c r="T8" s="74"/>
      <c r="U8" s="23"/>
    </row>
    <row r="9" spans="1:24" ht="15" thickBot="1" x14ac:dyDescent="0.35">
      <c r="A9" s="41">
        <v>5</v>
      </c>
      <c r="B9" s="152"/>
      <c r="C9" s="53" t="s">
        <v>49</v>
      </c>
      <c r="D9" s="117" t="s">
        <v>69</v>
      </c>
      <c r="E9" s="76"/>
      <c r="F9" s="77"/>
      <c r="G9" s="77"/>
      <c r="H9" s="78"/>
      <c r="I9" s="76">
        <v>2</v>
      </c>
      <c r="J9" s="77">
        <v>2</v>
      </c>
      <c r="K9" s="77" t="s">
        <v>40</v>
      </c>
      <c r="L9" s="78">
        <v>5</v>
      </c>
      <c r="M9" s="72"/>
      <c r="N9" s="73"/>
      <c r="O9" s="73"/>
      <c r="P9" s="74"/>
      <c r="Q9" s="75"/>
      <c r="R9" s="79"/>
      <c r="S9" s="79"/>
      <c r="T9" s="80"/>
      <c r="U9" s="24"/>
    </row>
    <row r="10" spans="1:24" x14ac:dyDescent="0.3">
      <c r="A10" s="40">
        <v>6</v>
      </c>
      <c r="B10" s="150" t="s">
        <v>7</v>
      </c>
      <c r="C10" s="54" t="s">
        <v>50</v>
      </c>
      <c r="D10" s="118" t="s">
        <v>70</v>
      </c>
      <c r="E10" s="66"/>
      <c r="F10" s="67"/>
      <c r="G10" s="67"/>
      <c r="H10" s="68"/>
      <c r="I10" s="63">
        <v>2</v>
      </c>
      <c r="J10" s="64">
        <v>1</v>
      </c>
      <c r="K10" s="64" t="s">
        <v>40</v>
      </c>
      <c r="L10" s="65">
        <v>3</v>
      </c>
      <c r="M10" s="63"/>
      <c r="N10" s="64"/>
      <c r="O10" s="64"/>
      <c r="P10" s="65"/>
      <c r="Q10" s="81"/>
      <c r="R10" s="82"/>
      <c r="S10" s="82"/>
      <c r="T10" s="83"/>
      <c r="U10" s="22"/>
    </row>
    <row r="11" spans="1:24" x14ac:dyDescent="0.3">
      <c r="A11" s="42">
        <v>7</v>
      </c>
      <c r="B11" s="151"/>
      <c r="C11" s="52" t="s">
        <v>52</v>
      </c>
      <c r="D11" s="61" t="s">
        <v>71</v>
      </c>
      <c r="E11" s="81">
        <v>2</v>
      </c>
      <c r="F11" s="82">
        <v>2</v>
      </c>
      <c r="G11" s="82" t="s">
        <v>39</v>
      </c>
      <c r="H11" s="83">
        <v>4</v>
      </c>
      <c r="I11" s="81"/>
      <c r="J11" s="82"/>
      <c r="K11" s="82"/>
      <c r="L11" s="83"/>
      <c r="M11" s="81"/>
      <c r="N11" s="82"/>
      <c r="O11" s="82"/>
      <c r="P11" s="83"/>
      <c r="Q11" s="87"/>
      <c r="R11" s="88"/>
      <c r="S11" s="89"/>
      <c r="T11" s="90"/>
      <c r="U11" s="23"/>
    </row>
    <row r="12" spans="1:24" x14ac:dyDescent="0.3">
      <c r="A12" s="42">
        <v>8</v>
      </c>
      <c r="B12" s="151"/>
      <c r="C12" s="52" t="s">
        <v>51</v>
      </c>
      <c r="D12" s="61" t="s">
        <v>72</v>
      </c>
      <c r="E12" s="84"/>
      <c r="F12" s="85"/>
      <c r="G12" s="85"/>
      <c r="H12" s="86"/>
      <c r="I12" s="91"/>
      <c r="J12" s="89"/>
      <c r="K12" s="91"/>
      <c r="L12" s="90"/>
      <c r="M12" s="81">
        <v>1</v>
      </c>
      <c r="N12" s="82">
        <v>2</v>
      </c>
      <c r="O12" s="82" t="s">
        <v>40</v>
      </c>
      <c r="P12" s="83">
        <v>3</v>
      </c>
      <c r="Q12" s="81"/>
      <c r="R12" s="82"/>
      <c r="S12" s="82"/>
      <c r="T12" s="83"/>
      <c r="U12" s="23"/>
      <c r="X12" s="45"/>
    </row>
    <row r="13" spans="1:24" ht="15" thickBot="1" x14ac:dyDescent="0.35">
      <c r="A13" s="44">
        <v>9</v>
      </c>
      <c r="B13" s="153"/>
      <c r="C13" s="55" t="s">
        <v>53</v>
      </c>
      <c r="D13" s="119" t="s">
        <v>73</v>
      </c>
      <c r="E13" s="75"/>
      <c r="F13" s="79"/>
      <c r="G13" s="79"/>
      <c r="H13" s="80"/>
      <c r="I13" s="76"/>
      <c r="J13" s="77"/>
      <c r="K13" s="77"/>
      <c r="L13" s="78"/>
      <c r="M13" s="76">
        <v>0</v>
      </c>
      <c r="N13" s="77">
        <v>3</v>
      </c>
      <c r="O13" s="77" t="s">
        <v>40</v>
      </c>
      <c r="P13" s="78">
        <v>3</v>
      </c>
      <c r="Q13" s="76"/>
      <c r="R13" s="77"/>
      <c r="S13" s="77"/>
      <c r="T13" s="78"/>
      <c r="U13" s="23"/>
      <c r="X13" s="45"/>
    </row>
    <row r="14" spans="1:24" x14ac:dyDescent="0.3">
      <c r="A14" s="40">
        <v>10</v>
      </c>
      <c r="B14" s="150" t="s">
        <v>8</v>
      </c>
      <c r="C14" s="52" t="s">
        <v>55</v>
      </c>
      <c r="D14" s="118" t="s">
        <v>74</v>
      </c>
      <c r="E14" s="138"/>
      <c r="F14" s="92"/>
      <c r="G14" s="92"/>
      <c r="H14" s="93"/>
      <c r="I14" s="137">
        <v>4</v>
      </c>
      <c r="J14" s="82">
        <v>2</v>
      </c>
      <c r="K14" s="82" t="s">
        <v>40</v>
      </c>
      <c r="L14" s="83">
        <v>7</v>
      </c>
      <c r="M14" s="95"/>
      <c r="N14" s="67"/>
      <c r="O14" s="67"/>
      <c r="P14" s="68"/>
      <c r="Q14" s="66"/>
      <c r="R14" s="67"/>
      <c r="S14" s="67"/>
      <c r="T14" s="68"/>
      <c r="U14" s="22"/>
    </row>
    <row r="15" spans="1:24" x14ac:dyDescent="0.3">
      <c r="A15" s="42">
        <v>11</v>
      </c>
      <c r="B15" s="151"/>
      <c r="C15" s="52" t="s">
        <v>56</v>
      </c>
      <c r="D15" s="116" t="s">
        <v>75</v>
      </c>
      <c r="E15" s="69">
        <v>2</v>
      </c>
      <c r="F15" s="82">
        <v>3</v>
      </c>
      <c r="G15" s="82" t="s">
        <v>39</v>
      </c>
      <c r="H15" s="83">
        <v>5</v>
      </c>
      <c r="I15" s="137"/>
      <c r="J15" s="82"/>
      <c r="K15" s="82"/>
      <c r="L15" s="83"/>
      <c r="M15" s="94"/>
      <c r="N15" s="73"/>
      <c r="O15" s="73"/>
      <c r="P15" s="74"/>
      <c r="Q15" s="72"/>
      <c r="R15" s="73"/>
      <c r="S15" s="73"/>
      <c r="T15" s="74"/>
      <c r="U15" s="23"/>
    </row>
    <row r="16" spans="1:24" x14ac:dyDescent="0.3">
      <c r="A16" s="42">
        <v>12</v>
      </c>
      <c r="B16" s="151"/>
      <c r="C16" s="51" t="s">
        <v>54</v>
      </c>
      <c r="D16" s="116" t="s">
        <v>76</v>
      </c>
      <c r="E16" s="81">
        <v>1</v>
      </c>
      <c r="F16" s="82">
        <v>2</v>
      </c>
      <c r="G16" s="82" t="s">
        <v>39</v>
      </c>
      <c r="H16" s="83">
        <v>4</v>
      </c>
      <c r="I16" s="91"/>
      <c r="J16" s="88"/>
      <c r="K16" s="88"/>
      <c r="L16" s="90"/>
      <c r="M16" s="94"/>
      <c r="N16" s="73"/>
      <c r="O16" s="73"/>
      <c r="P16" s="74"/>
      <c r="Q16" s="72"/>
      <c r="R16" s="73"/>
      <c r="S16" s="73"/>
      <c r="T16" s="74"/>
      <c r="U16" s="23"/>
    </row>
    <row r="17" spans="1:22" x14ac:dyDescent="0.3">
      <c r="A17" s="42">
        <v>13</v>
      </c>
      <c r="B17" s="151"/>
      <c r="C17" s="52" t="s">
        <v>57</v>
      </c>
      <c r="D17" s="116" t="s">
        <v>77</v>
      </c>
      <c r="E17" s="81">
        <v>0</v>
      </c>
      <c r="F17" s="82">
        <v>5</v>
      </c>
      <c r="G17" s="82" t="s">
        <v>39</v>
      </c>
      <c r="H17" s="83">
        <v>5</v>
      </c>
      <c r="I17" s="72"/>
      <c r="J17" s="73"/>
      <c r="K17" s="73"/>
      <c r="L17" s="74"/>
      <c r="M17" s="94"/>
      <c r="N17" s="73"/>
      <c r="O17" s="73"/>
      <c r="P17" s="74"/>
      <c r="Q17" s="72"/>
      <c r="R17" s="73"/>
      <c r="S17" s="73"/>
      <c r="T17" s="74"/>
      <c r="U17" s="23"/>
    </row>
    <row r="18" spans="1:22" x14ac:dyDescent="0.3">
      <c r="A18" s="42">
        <v>14</v>
      </c>
      <c r="B18" s="151"/>
      <c r="C18" s="56" t="s">
        <v>58</v>
      </c>
      <c r="D18" s="116" t="s">
        <v>78</v>
      </c>
      <c r="E18" s="69">
        <v>2</v>
      </c>
      <c r="F18" s="70">
        <v>2</v>
      </c>
      <c r="G18" s="70" t="s">
        <v>40</v>
      </c>
      <c r="H18" s="71">
        <v>4</v>
      </c>
      <c r="I18" s="72"/>
      <c r="J18" s="73"/>
      <c r="K18" s="73"/>
      <c r="L18" s="74"/>
      <c r="M18" s="94"/>
      <c r="N18" s="73"/>
      <c r="O18" s="73"/>
      <c r="P18" s="74"/>
      <c r="Q18" s="72"/>
      <c r="R18" s="73"/>
      <c r="S18" s="73"/>
      <c r="T18" s="74"/>
      <c r="U18" s="23"/>
    </row>
    <row r="19" spans="1:22" ht="15" thickBot="1" x14ac:dyDescent="0.35">
      <c r="A19" s="44">
        <v>15</v>
      </c>
      <c r="B19" s="153"/>
      <c r="C19" s="57" t="s">
        <v>59</v>
      </c>
      <c r="D19" s="119" t="s">
        <v>79</v>
      </c>
      <c r="E19" s="139">
        <v>2</v>
      </c>
      <c r="F19" s="140">
        <v>2</v>
      </c>
      <c r="G19" s="140" t="s">
        <v>40</v>
      </c>
      <c r="H19" s="141">
        <v>4</v>
      </c>
      <c r="I19" s="72"/>
      <c r="J19" s="73"/>
      <c r="K19" s="73"/>
      <c r="L19" s="74"/>
      <c r="M19" s="75"/>
      <c r="N19" s="79"/>
      <c r="O19" s="79"/>
      <c r="P19" s="80"/>
      <c r="Q19" s="109"/>
      <c r="R19" s="73"/>
      <c r="S19" s="73"/>
      <c r="T19" s="74"/>
      <c r="U19" s="24"/>
    </row>
    <row r="20" spans="1:22" ht="15" customHeight="1" x14ac:dyDescent="0.3">
      <c r="A20" s="40">
        <v>16</v>
      </c>
      <c r="B20" s="150" t="s">
        <v>13</v>
      </c>
      <c r="C20" s="58" t="s">
        <v>60</v>
      </c>
      <c r="D20" s="118" t="s">
        <v>80</v>
      </c>
      <c r="E20" s="95"/>
      <c r="F20" s="67"/>
      <c r="G20" s="67"/>
      <c r="H20" s="68"/>
      <c r="I20" s="95"/>
      <c r="J20" s="67"/>
      <c r="K20" s="67"/>
      <c r="L20" s="68"/>
      <c r="M20" s="95"/>
      <c r="N20" s="67"/>
      <c r="O20" s="67"/>
      <c r="P20" s="68"/>
      <c r="Q20" s="96">
        <v>1</v>
      </c>
      <c r="R20" s="97">
        <v>2</v>
      </c>
      <c r="S20" s="97" t="s">
        <v>39</v>
      </c>
      <c r="T20" s="98">
        <v>3</v>
      </c>
      <c r="U20" s="49"/>
    </row>
    <row r="21" spans="1:22" x14ac:dyDescent="0.3">
      <c r="A21" s="42">
        <v>17</v>
      </c>
      <c r="B21" s="151"/>
      <c r="C21" s="59" t="s">
        <v>61</v>
      </c>
      <c r="D21" s="116" t="s">
        <v>81</v>
      </c>
      <c r="E21" s="94"/>
      <c r="F21" s="73"/>
      <c r="G21" s="73"/>
      <c r="H21" s="74"/>
      <c r="I21" s="94"/>
      <c r="J21" s="73"/>
      <c r="K21" s="73"/>
      <c r="L21" s="74"/>
      <c r="M21" s="69"/>
      <c r="N21" s="70"/>
      <c r="O21" s="70"/>
      <c r="P21" s="71"/>
      <c r="Q21" s="69">
        <v>2</v>
      </c>
      <c r="R21" s="70">
        <v>2</v>
      </c>
      <c r="S21" s="70" t="s">
        <v>40</v>
      </c>
      <c r="T21" s="71">
        <v>5</v>
      </c>
      <c r="U21" s="48"/>
    </row>
    <row r="22" spans="1:22" x14ac:dyDescent="0.3">
      <c r="A22" s="42">
        <v>18</v>
      </c>
      <c r="B22" s="151"/>
      <c r="C22" s="59" t="s">
        <v>62</v>
      </c>
      <c r="D22" s="116" t="s">
        <v>82</v>
      </c>
      <c r="E22" s="94"/>
      <c r="F22" s="73"/>
      <c r="G22" s="73"/>
      <c r="H22" s="74"/>
      <c r="I22" s="94"/>
      <c r="J22" s="73"/>
      <c r="K22" s="73"/>
      <c r="L22" s="74"/>
      <c r="M22" s="99">
        <v>0</v>
      </c>
      <c r="N22" s="100">
        <v>4</v>
      </c>
      <c r="O22" s="100" t="s">
        <v>40</v>
      </c>
      <c r="P22" s="101">
        <v>5</v>
      </c>
      <c r="Q22" s="99"/>
      <c r="R22" s="100"/>
      <c r="S22" s="100"/>
      <c r="T22" s="101"/>
      <c r="U22" s="48"/>
    </row>
    <row r="23" spans="1:22" x14ac:dyDescent="0.3">
      <c r="A23" s="42">
        <v>19</v>
      </c>
      <c r="B23" s="151"/>
      <c r="C23" s="59" t="s">
        <v>63</v>
      </c>
      <c r="D23" s="120" t="s">
        <v>83</v>
      </c>
      <c r="E23" s="94"/>
      <c r="F23" s="73"/>
      <c r="G23" s="73"/>
      <c r="H23" s="74"/>
      <c r="I23" s="94"/>
      <c r="J23" s="73"/>
      <c r="K23" s="73"/>
      <c r="L23" s="74"/>
      <c r="M23" s="94"/>
      <c r="N23" s="73"/>
      <c r="O23" s="73"/>
      <c r="P23" s="74"/>
      <c r="Q23" s="99">
        <v>0</v>
      </c>
      <c r="R23" s="100">
        <v>4</v>
      </c>
      <c r="S23" s="100" t="s">
        <v>39</v>
      </c>
      <c r="T23" s="101">
        <v>4</v>
      </c>
      <c r="U23" s="48"/>
    </row>
    <row r="24" spans="1:22" x14ac:dyDescent="0.3">
      <c r="A24" s="42">
        <v>20</v>
      </c>
      <c r="B24" s="151"/>
      <c r="C24" s="59" t="s">
        <v>64</v>
      </c>
      <c r="D24" s="120" t="s">
        <v>84</v>
      </c>
      <c r="E24" s="94"/>
      <c r="F24" s="73"/>
      <c r="G24" s="73"/>
      <c r="H24" s="74"/>
      <c r="I24" s="94"/>
      <c r="J24" s="73"/>
      <c r="K24" s="73"/>
      <c r="L24" s="74"/>
      <c r="M24" s="94"/>
      <c r="N24" s="73"/>
      <c r="O24" s="73"/>
      <c r="P24" s="74"/>
      <c r="Q24" s="99">
        <v>1</v>
      </c>
      <c r="R24" s="100">
        <v>3</v>
      </c>
      <c r="S24" s="100" t="s">
        <v>39</v>
      </c>
      <c r="T24" s="101">
        <v>4</v>
      </c>
      <c r="U24" s="48"/>
    </row>
    <row r="25" spans="1:22" x14ac:dyDescent="0.3">
      <c r="A25" s="42">
        <v>21</v>
      </c>
      <c r="B25" s="152"/>
      <c r="C25" s="59" t="s">
        <v>86</v>
      </c>
      <c r="D25" s="120"/>
      <c r="E25" s="121"/>
      <c r="F25" s="111"/>
      <c r="G25" s="111"/>
      <c r="H25" s="112"/>
      <c r="I25" s="121"/>
      <c r="J25" s="111"/>
      <c r="K25" s="111"/>
      <c r="L25" s="122"/>
      <c r="M25" s="99">
        <v>0</v>
      </c>
      <c r="N25" s="100">
        <v>10</v>
      </c>
      <c r="O25" s="100" t="s">
        <v>39</v>
      </c>
      <c r="P25" s="123">
        <v>15</v>
      </c>
      <c r="Q25" s="99"/>
      <c r="R25" s="100"/>
      <c r="S25" s="100"/>
      <c r="T25" s="123"/>
      <c r="U25" s="23"/>
    </row>
    <row r="26" spans="1:22" ht="15" thickBot="1" x14ac:dyDescent="0.35">
      <c r="A26" s="41">
        <v>22</v>
      </c>
      <c r="B26" s="153"/>
      <c r="C26" s="144" t="s">
        <v>87</v>
      </c>
      <c r="D26" s="145"/>
      <c r="E26" s="75"/>
      <c r="F26" s="79"/>
      <c r="G26" s="79"/>
      <c r="H26" s="80"/>
      <c r="I26" s="75"/>
      <c r="J26" s="79"/>
      <c r="K26" s="79"/>
      <c r="L26" s="80"/>
      <c r="M26" s="102"/>
      <c r="N26" s="103"/>
      <c r="O26" s="103"/>
      <c r="P26" s="104"/>
      <c r="Q26" s="102">
        <v>0</v>
      </c>
      <c r="R26" s="103">
        <v>10</v>
      </c>
      <c r="S26" s="103" t="s">
        <v>39</v>
      </c>
      <c r="T26" s="104">
        <v>15</v>
      </c>
      <c r="U26" s="50"/>
    </row>
    <row r="27" spans="1:22" x14ac:dyDescent="0.3">
      <c r="A27" s="40">
        <v>23</v>
      </c>
      <c r="B27" s="170" t="s">
        <v>9</v>
      </c>
      <c r="C27" s="62" t="s">
        <v>42</v>
      </c>
      <c r="D27" s="124"/>
      <c r="E27" s="105">
        <v>0</v>
      </c>
      <c r="F27" s="106">
        <v>2</v>
      </c>
      <c r="G27" s="106" t="s">
        <v>39</v>
      </c>
      <c r="H27" s="107">
        <v>3</v>
      </c>
      <c r="I27" s="95"/>
      <c r="J27" s="67"/>
      <c r="K27" s="67"/>
      <c r="L27" s="68"/>
      <c r="M27" s="84"/>
      <c r="N27" s="85"/>
      <c r="O27" s="85"/>
      <c r="P27" s="108"/>
      <c r="Q27" s="95"/>
      <c r="R27" s="67"/>
      <c r="S27" s="67"/>
      <c r="T27" s="68"/>
      <c r="U27" s="25"/>
    </row>
    <row r="28" spans="1:22" ht="15" thickBot="1" x14ac:dyDescent="0.35">
      <c r="A28" s="44">
        <v>24</v>
      </c>
      <c r="B28" s="171"/>
      <c r="C28" s="60" t="s">
        <v>43</v>
      </c>
      <c r="D28" s="119"/>
      <c r="E28" s="110"/>
      <c r="F28" s="111"/>
      <c r="G28" s="111"/>
      <c r="H28" s="112"/>
      <c r="I28" s="109"/>
      <c r="J28" s="79"/>
      <c r="K28" s="79"/>
      <c r="L28" s="80"/>
      <c r="M28" s="113">
        <v>0</v>
      </c>
      <c r="N28" s="114">
        <v>2</v>
      </c>
      <c r="O28" s="114" t="s">
        <v>39</v>
      </c>
      <c r="P28" s="115">
        <v>3</v>
      </c>
      <c r="Q28" s="113"/>
      <c r="R28" s="114"/>
      <c r="S28" s="114"/>
      <c r="T28" s="115"/>
      <c r="U28" s="26"/>
    </row>
    <row r="29" spans="1:22" ht="15" customHeight="1" thickBot="1" x14ac:dyDescent="0.35">
      <c r="A29" s="126">
        <v>25</v>
      </c>
      <c r="B29" s="127"/>
      <c r="C29" s="125" t="s">
        <v>89</v>
      </c>
      <c r="D29" s="128" t="s">
        <v>85</v>
      </c>
      <c r="E29" s="133"/>
      <c r="F29" s="134"/>
      <c r="G29" s="130"/>
      <c r="H29" s="134"/>
      <c r="I29" s="129"/>
      <c r="J29" s="130"/>
      <c r="K29" s="131"/>
      <c r="L29" s="132"/>
      <c r="M29" s="134"/>
      <c r="N29" s="131"/>
      <c r="O29" s="131"/>
      <c r="P29" s="132"/>
      <c r="Q29" s="154" t="s">
        <v>38</v>
      </c>
      <c r="R29" s="155"/>
      <c r="S29" s="155"/>
      <c r="T29" s="156"/>
      <c r="U29" s="135"/>
    </row>
    <row r="30" spans="1:22" ht="15" thickBot="1" x14ac:dyDescent="0.35">
      <c r="A30" s="11"/>
      <c r="B30" s="33"/>
      <c r="C30" s="33"/>
      <c r="D30" s="10"/>
      <c r="E30" s="21" t="s">
        <v>10</v>
      </c>
      <c r="F30" s="21" t="s">
        <v>11</v>
      </c>
      <c r="G30" s="21" t="s">
        <v>19</v>
      </c>
      <c r="H30" s="21" t="s">
        <v>12</v>
      </c>
      <c r="I30" s="21" t="s">
        <v>10</v>
      </c>
      <c r="J30" s="21" t="s">
        <v>11</v>
      </c>
      <c r="K30" s="21" t="s">
        <v>19</v>
      </c>
      <c r="L30" s="21" t="s">
        <v>12</v>
      </c>
      <c r="M30" s="21" t="s">
        <v>10</v>
      </c>
      <c r="N30" s="21" t="s">
        <v>11</v>
      </c>
      <c r="O30" s="21" t="s">
        <v>19</v>
      </c>
      <c r="P30" s="21" t="s">
        <v>12</v>
      </c>
      <c r="Q30" s="21" t="s">
        <v>10</v>
      </c>
      <c r="R30" s="21" t="s">
        <v>11</v>
      </c>
      <c r="S30" s="21" t="s">
        <v>19</v>
      </c>
      <c r="T30" s="21" t="s">
        <v>12</v>
      </c>
      <c r="U30" s="11"/>
    </row>
    <row r="31" spans="1:22" x14ac:dyDescent="0.3">
      <c r="A31" s="11"/>
      <c r="B31" s="33"/>
      <c r="C31" s="173" t="s">
        <v>21</v>
      </c>
      <c r="D31" s="174"/>
      <c r="E31" s="1">
        <f>SUM(E5:E29)</f>
        <v>11</v>
      </c>
      <c r="F31" s="2">
        <f>SUM(F5:F29)</f>
        <v>18</v>
      </c>
      <c r="G31" s="2"/>
      <c r="H31" s="3">
        <f>SUM(H5:H29)</f>
        <v>32</v>
      </c>
      <c r="I31" s="1">
        <f>SUM(I5:I29)</f>
        <v>12</v>
      </c>
      <c r="J31" s="2">
        <f>SUM(J5:J29)</f>
        <v>12</v>
      </c>
      <c r="K31" s="2"/>
      <c r="L31" s="3">
        <f>SUM(L5:L29)</f>
        <v>28</v>
      </c>
      <c r="M31" s="1">
        <f>SUM(M5:M29)</f>
        <v>1</v>
      </c>
      <c r="N31" s="2">
        <f>SUM(N5:N29)</f>
        <v>21</v>
      </c>
      <c r="O31" s="2"/>
      <c r="P31" s="3">
        <f>SUM(P5:P29)</f>
        <v>29</v>
      </c>
      <c r="Q31" s="1">
        <f>SUM(Q5:Q29)</f>
        <v>4</v>
      </c>
      <c r="R31" s="2">
        <f>SUM(R5:R29)</f>
        <v>21</v>
      </c>
      <c r="S31" s="2"/>
      <c r="T31" s="3">
        <f>SUM(T5:T29)</f>
        <v>31</v>
      </c>
      <c r="U31" s="173" t="s">
        <v>34</v>
      </c>
      <c r="V31" s="174"/>
    </row>
    <row r="32" spans="1:22" x14ac:dyDescent="0.3">
      <c r="A32" s="11"/>
      <c r="B32" s="33"/>
      <c r="C32" s="177" t="s">
        <v>30</v>
      </c>
      <c r="D32" s="178"/>
      <c r="E32" s="17"/>
      <c r="F32" s="15"/>
      <c r="G32" s="15">
        <f>COUNTIF(G5:G24,"k")</f>
        <v>2</v>
      </c>
      <c r="H32" s="16"/>
      <c r="I32" s="17"/>
      <c r="J32" s="15"/>
      <c r="K32" s="15">
        <f>COUNTIF(K5:K24,"k")</f>
        <v>5</v>
      </c>
      <c r="L32" s="16"/>
      <c r="M32" s="17"/>
      <c r="N32" s="15"/>
      <c r="O32" s="15">
        <f>COUNTIF(O5:O24,"k")</f>
        <v>3</v>
      </c>
      <c r="P32" s="16"/>
      <c r="Q32" s="17"/>
      <c r="R32" s="15"/>
      <c r="S32" s="15">
        <f>COUNTIF(S5:S24,"k")</f>
        <v>1</v>
      </c>
      <c r="T32" s="16"/>
      <c r="U32" s="31" t="s">
        <v>30</v>
      </c>
      <c r="V32" s="6">
        <f>SUM(I32:T32)</f>
        <v>9</v>
      </c>
    </row>
    <row r="33" spans="1:22" x14ac:dyDescent="0.3">
      <c r="A33" s="11"/>
      <c r="B33" s="33"/>
      <c r="C33" s="177" t="s">
        <v>29</v>
      </c>
      <c r="D33" s="178"/>
      <c r="E33" s="4"/>
      <c r="F33" s="5"/>
      <c r="G33" s="5">
        <f>COUNTIF(G5:G24,"é")</f>
        <v>5</v>
      </c>
      <c r="H33" s="6"/>
      <c r="I33" s="4"/>
      <c r="J33" s="5"/>
      <c r="K33" s="5">
        <f>COUNTIF(K5:K24,"é")</f>
        <v>1</v>
      </c>
      <c r="L33" s="6"/>
      <c r="M33" s="4"/>
      <c r="N33" s="5"/>
      <c r="O33" s="5">
        <f>COUNTIF(O5:O24,"é")</f>
        <v>0</v>
      </c>
      <c r="P33" s="6"/>
      <c r="Q33" s="4"/>
      <c r="R33" s="5"/>
      <c r="S33" s="5">
        <f>COUNTIF(S5:S24,"é")</f>
        <v>3</v>
      </c>
      <c r="T33" s="6"/>
      <c r="U33" s="31" t="s">
        <v>29</v>
      </c>
      <c r="V33" s="6">
        <f>SUM(I33:T33)</f>
        <v>4</v>
      </c>
    </row>
    <row r="34" spans="1:22" x14ac:dyDescent="0.3">
      <c r="A34" s="11"/>
      <c r="B34" s="33"/>
      <c r="C34" s="177" t="s">
        <v>35</v>
      </c>
      <c r="D34" s="178"/>
      <c r="E34" s="20"/>
      <c r="F34" s="18"/>
      <c r="G34" s="18">
        <f>COUNT(H5:H29)</f>
        <v>8</v>
      </c>
      <c r="H34" s="19"/>
      <c r="I34" s="20"/>
      <c r="J34" s="18"/>
      <c r="K34" s="18">
        <f>COUNT(L5:L29)</f>
        <v>6</v>
      </c>
      <c r="L34" s="19"/>
      <c r="M34" s="20"/>
      <c r="N34" s="18"/>
      <c r="O34" s="18">
        <f>COUNT(P5:P29)</f>
        <v>5</v>
      </c>
      <c r="P34" s="19"/>
      <c r="Q34" s="20"/>
      <c r="R34" s="18"/>
      <c r="S34" s="18">
        <f>COUNT(T5:T29)</f>
        <v>5</v>
      </c>
      <c r="T34" s="19"/>
      <c r="U34" s="31" t="s">
        <v>28</v>
      </c>
      <c r="V34" s="6">
        <f>SUM(I34:T34)</f>
        <v>16</v>
      </c>
    </row>
    <row r="35" spans="1:22" ht="15" thickBot="1" x14ac:dyDescent="0.35">
      <c r="A35" s="11"/>
      <c r="B35" s="33"/>
      <c r="C35" s="175" t="s">
        <v>20</v>
      </c>
      <c r="D35" s="176"/>
      <c r="E35" s="7">
        <f>SUM(E31,F31)</f>
        <v>29</v>
      </c>
      <c r="F35" s="8"/>
      <c r="G35" s="8"/>
      <c r="H35" s="9"/>
      <c r="I35" s="7">
        <f>SUM(I31,J31)</f>
        <v>24</v>
      </c>
      <c r="J35" s="8"/>
      <c r="K35" s="8"/>
      <c r="L35" s="9"/>
      <c r="M35" s="7">
        <f>SUM(M31,N31)</f>
        <v>22</v>
      </c>
      <c r="N35" s="8"/>
      <c r="O35" s="8"/>
      <c r="P35" s="9"/>
      <c r="Q35" s="7">
        <f>SUM(Q31,R31)</f>
        <v>25</v>
      </c>
      <c r="R35" s="8"/>
      <c r="S35" s="8"/>
      <c r="T35" s="9"/>
      <c r="U35" s="31" t="s">
        <v>20</v>
      </c>
      <c r="V35" s="6">
        <f>SUM(E31,F31,I31,J31,M31,N31,Q31,R31)</f>
        <v>100</v>
      </c>
    </row>
    <row r="36" spans="1:22" ht="15" thickBot="1" x14ac:dyDescent="0.35">
      <c r="A36" s="11"/>
      <c r="B36" s="33"/>
      <c r="C36" s="14"/>
      <c r="D36" s="1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31" t="s">
        <v>33</v>
      </c>
      <c r="V36" s="6">
        <v>6</v>
      </c>
    </row>
    <row r="37" spans="1:22" ht="15" thickBot="1" x14ac:dyDescent="0.35">
      <c r="A37" s="11"/>
      <c r="B37" s="33"/>
      <c r="C37" s="30" t="s">
        <v>23</v>
      </c>
      <c r="I37" s="157" t="s">
        <v>32</v>
      </c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32" t="s">
        <v>22</v>
      </c>
      <c r="V37" s="9">
        <f>SUM(H31,L31,P31,T31)</f>
        <v>120</v>
      </c>
    </row>
    <row r="38" spans="1:22" ht="15" customHeight="1" x14ac:dyDescent="0.3">
      <c r="A38" s="11"/>
      <c r="B38" s="33"/>
      <c r="C38" s="27" t="s">
        <v>36</v>
      </c>
      <c r="I38" s="159" t="s">
        <v>90</v>
      </c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1"/>
      <c r="V38" s="142"/>
    </row>
    <row r="39" spans="1:22" x14ac:dyDescent="0.3">
      <c r="A39" s="11"/>
      <c r="B39" s="33"/>
      <c r="C39" s="27" t="s">
        <v>37</v>
      </c>
      <c r="I39" s="162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4"/>
      <c r="V39" s="143"/>
    </row>
    <row r="40" spans="1:22" x14ac:dyDescent="0.3">
      <c r="C40" s="27" t="s">
        <v>24</v>
      </c>
      <c r="I40" s="162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4"/>
      <c r="V40" s="143"/>
    </row>
    <row r="41" spans="1:22" x14ac:dyDescent="0.3">
      <c r="C41" s="28" t="s">
        <v>27</v>
      </c>
      <c r="I41" s="162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4"/>
      <c r="V41" s="143"/>
    </row>
    <row r="42" spans="1:22" x14ac:dyDescent="0.3">
      <c r="C42" s="28" t="s">
        <v>25</v>
      </c>
      <c r="I42" s="162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4"/>
      <c r="V42" s="143"/>
    </row>
    <row r="43" spans="1:22" x14ac:dyDescent="0.3">
      <c r="C43" s="28" t="s">
        <v>26</v>
      </c>
      <c r="I43" s="162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4"/>
    </row>
    <row r="44" spans="1:22" ht="15" thickBot="1" x14ac:dyDescent="0.35">
      <c r="C44" s="29" t="s">
        <v>31</v>
      </c>
      <c r="I44" s="162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4"/>
    </row>
    <row r="45" spans="1:22" x14ac:dyDescent="0.3">
      <c r="I45" s="162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4"/>
    </row>
    <row r="46" spans="1:22" x14ac:dyDescent="0.3">
      <c r="I46" s="162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4"/>
    </row>
    <row r="47" spans="1:22" x14ac:dyDescent="0.3">
      <c r="I47" s="162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4"/>
    </row>
    <row r="48" spans="1:22" x14ac:dyDescent="0.3">
      <c r="I48" s="162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4"/>
    </row>
    <row r="49" spans="9:21" x14ac:dyDescent="0.3">
      <c r="I49" s="162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4"/>
    </row>
    <row r="50" spans="9:21" x14ac:dyDescent="0.3">
      <c r="I50" s="162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4"/>
    </row>
    <row r="51" spans="9:21" x14ac:dyDescent="0.3">
      <c r="I51" s="162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4"/>
    </row>
    <row r="52" spans="9:21" ht="15" thickBot="1" x14ac:dyDescent="0.35">
      <c r="I52" s="165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7"/>
    </row>
  </sheetData>
  <sortState ref="C63:C68">
    <sortCondition ref="C65"/>
  </sortState>
  <mergeCells count="23">
    <mergeCell ref="C33:D33"/>
    <mergeCell ref="C34:D34"/>
    <mergeCell ref="A3:A4"/>
    <mergeCell ref="B3:B4"/>
    <mergeCell ref="C3:C4"/>
    <mergeCell ref="D3:D4"/>
    <mergeCell ref="C32:D32"/>
    <mergeCell ref="E3:H3"/>
    <mergeCell ref="B20:B26"/>
    <mergeCell ref="Q29:T29"/>
    <mergeCell ref="I37:T37"/>
    <mergeCell ref="I38:U52"/>
    <mergeCell ref="U3:U4"/>
    <mergeCell ref="M3:P3"/>
    <mergeCell ref="B27:B28"/>
    <mergeCell ref="B5:B9"/>
    <mergeCell ref="B10:B13"/>
    <mergeCell ref="B14:B19"/>
    <mergeCell ref="I3:L3"/>
    <mergeCell ref="Q3:T3"/>
    <mergeCell ref="U31:V31"/>
    <mergeCell ref="C35:D35"/>
    <mergeCell ref="C31:D3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Sportmérnöki MSc 2025 febr.</vt:lpstr>
      <vt:lpstr>'Sportmérnöki MSc 2025 febr.'!Nyomtatási_terület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2021-04-27T07:25:47Z</cp:lastPrinted>
  <dcterms:created xsi:type="dcterms:W3CDTF">2017-10-31T07:50:20Z</dcterms:created>
  <dcterms:modified xsi:type="dcterms:W3CDTF">2024-03-28T10:10:27Z</dcterms:modified>
</cp:coreProperties>
</file>