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00 Engineering Management MSc\2023\"/>
    </mc:Choice>
  </mc:AlternateContent>
  <bookViews>
    <workbookView xWindow="0" yWindow="0" windowWidth="28800" windowHeight="12330"/>
  </bookViews>
  <sheets>
    <sheet name="Construction Industry" sheetId="7" r:id="rId1"/>
  </sheets>
  <definedNames>
    <definedName name="_xlnm.Print_Area" localSheetId="0">'Construction Industry'!$A$1:$U$32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7" l="1"/>
  <c r="O38" i="7"/>
  <c r="K38" i="7"/>
  <c r="G38" i="7"/>
  <c r="S37" i="7"/>
  <c r="O37" i="7"/>
  <c r="K37" i="7"/>
  <c r="G37" i="7"/>
  <c r="S36" i="7"/>
  <c r="O36" i="7"/>
  <c r="K36" i="7"/>
  <c r="G36" i="7"/>
  <c r="T35" i="7"/>
  <c r="R35" i="7"/>
  <c r="Q35" i="7"/>
  <c r="P35" i="7"/>
  <c r="N35" i="7"/>
  <c r="M35" i="7"/>
  <c r="L35" i="7"/>
  <c r="J35" i="7"/>
  <c r="I35" i="7"/>
  <c r="F35" i="7"/>
  <c r="H35" i="7"/>
  <c r="E35" i="7"/>
  <c r="E40" i="7" l="1"/>
  <c r="V37" i="7"/>
  <c r="V36" i="7"/>
  <c r="V42" i="7"/>
  <c r="V38" i="7"/>
  <c r="Q40" i="7"/>
  <c r="I40" i="7"/>
  <c r="M40" i="7"/>
  <c r="S39" i="7"/>
  <c r="K39" i="7"/>
  <c r="G39" i="7"/>
  <c r="O39" i="7"/>
  <c r="V40" i="7" l="1"/>
  <c r="V39" i="7"/>
</calcChain>
</file>

<file path=xl/sharedStrings.xml><?xml version="1.0" encoding="utf-8"?>
<sst xmlns="http://schemas.openxmlformats.org/spreadsheetml/2006/main" count="165" uniqueCount="107">
  <si>
    <t>s</t>
  </si>
  <si>
    <t>e</t>
  </si>
  <si>
    <t>Curriculum</t>
  </si>
  <si>
    <t>University of Debrecen</t>
  </si>
  <si>
    <t>Faculty of Engineering</t>
  </si>
  <si>
    <t>Full-Time</t>
  </si>
  <si>
    <t>Nr.</t>
  </si>
  <si>
    <t>Subject groups</t>
  </si>
  <si>
    <t>Subject</t>
  </si>
  <si>
    <t>Code</t>
  </si>
  <si>
    <t>Prerequisite</t>
  </si>
  <si>
    <t>Basics of Natural Sciences</t>
  </si>
  <si>
    <t>Economics and Humanities</t>
  </si>
  <si>
    <t>Professional Compulsory Subjects</t>
  </si>
  <si>
    <t>Optional Subjects*</t>
  </si>
  <si>
    <t>L</t>
  </si>
  <si>
    <t>P</t>
  </si>
  <si>
    <t>E</t>
  </si>
  <si>
    <t>C</t>
  </si>
  <si>
    <t>Abbreviations:</t>
  </si>
  <si>
    <t>E = Evaluation</t>
  </si>
  <si>
    <t>m = mid-semester grade</t>
  </si>
  <si>
    <t>e = exam</t>
  </si>
  <si>
    <t xml:space="preserve">c = comprehensive exam </t>
  </si>
  <si>
    <t>C = Credits</t>
  </si>
  <si>
    <t>s = signature</t>
  </si>
  <si>
    <t>Total / semester:</t>
  </si>
  <si>
    <t>Criterion subjects:</t>
  </si>
  <si>
    <t>number of subjects</t>
  </si>
  <si>
    <t>Total:</t>
  </si>
  <si>
    <t>number of teaching hours / semester</t>
  </si>
  <si>
    <t>number of exam subjects</t>
  </si>
  <si>
    <t>number of mid-semester grade subjects</t>
  </si>
  <si>
    <t>number of comprehensive exam subjects</t>
  </si>
  <si>
    <t>total number of credits</t>
  </si>
  <si>
    <t>L = Number of Lectures / week</t>
  </si>
  <si>
    <t>P = Number of Practices / week</t>
  </si>
  <si>
    <t>m</t>
  </si>
  <si>
    <t>number of teaching hours</t>
  </si>
  <si>
    <t>number of optional credits</t>
  </si>
  <si>
    <t>4 weeks</t>
  </si>
  <si>
    <t>Field-specific Compulsory Subjects</t>
  </si>
  <si>
    <t>*Optional Subjects (Rules and Regulations XIII. Faculty of Engineering 10. § (2)). Minimum of credits assigned to optional subjects: 6 credits. The suggedted order and credit number in the curriculum  is only a recommendation.</t>
  </si>
  <si>
    <t>Criterium Subjects***</t>
  </si>
  <si>
    <t>***Work and Fire Safety (requirement: signature, students must register for the subject in the 1st semester based on Rules and Regulations XIII. Faculty of Engineering 5. § (6))</t>
  </si>
  <si>
    <t>***Physical Education (requirement: signature, Rules and Regulations 10. §) 1 semester during the studies</t>
  </si>
  <si>
    <t>Physical Education**</t>
  </si>
  <si>
    <t>SI-003</t>
  </si>
  <si>
    <t xml:space="preserve">Work and Fire Safety </t>
  </si>
  <si>
    <t>MUNKAVEDELEM</t>
  </si>
  <si>
    <t>é</t>
  </si>
  <si>
    <t>Quantitative Methods</t>
  </si>
  <si>
    <t>MK5KVANA04MX17-EN</t>
  </si>
  <si>
    <t>Applied Mathematics in Manufacturing Design</t>
  </si>
  <si>
    <t>MK5AMTTM04MX18-EN</t>
  </si>
  <si>
    <t>Econometrics</t>
  </si>
  <si>
    <t>MK5OKONM04MX17-EN</t>
  </si>
  <si>
    <t xml:space="preserve">Introduction to Nanotechnology </t>
  </si>
  <si>
    <t>MK5NANOM04MX17-EN</t>
  </si>
  <si>
    <t>Operations Management</t>
  </si>
  <si>
    <t>Development of Organization and Human Resource</t>
  </si>
  <si>
    <t>MK5SZEMM04MX17-EN</t>
  </si>
  <si>
    <t>Advanced Corporate Finance</t>
  </si>
  <si>
    <t>MK5HVLPM04MX17-EN</t>
  </si>
  <si>
    <t>Negotiation and Conflict Management</t>
  </si>
  <si>
    <t>MK5TKOMM04MX17-EN</t>
  </si>
  <si>
    <t>International and Management Accounting</t>
  </si>
  <si>
    <t>MK5NVSZM04MX17-EN</t>
  </si>
  <si>
    <t>Leadership Competencies Development</t>
  </si>
  <si>
    <t>MK5KOMPM04MX17-EN</t>
  </si>
  <si>
    <t>Applied Engineering</t>
  </si>
  <si>
    <t>MK5ALKRM04MX17-EN</t>
  </si>
  <si>
    <t>MK5HTEV2M04MX17-EN</t>
  </si>
  <si>
    <t>Project Leadership</t>
  </si>
  <si>
    <t>MK5PROVM04MX17-EN</t>
  </si>
  <si>
    <t>Risk and Reliability</t>
  </si>
  <si>
    <t>MK5KOCKM04MX17-EN</t>
  </si>
  <si>
    <t>Control of Integrated Information System</t>
  </si>
  <si>
    <t>MK5INFRM04MX17-EN</t>
  </si>
  <si>
    <t>Complex Project</t>
  </si>
  <si>
    <t>MK5KOMPM04M317-EN</t>
  </si>
  <si>
    <t>Reconstruction</t>
  </si>
  <si>
    <t>MK5REKOM04M317-EN</t>
  </si>
  <si>
    <t>Construction Management III</t>
  </si>
  <si>
    <t>MK5EPS3M04M317-EN</t>
  </si>
  <si>
    <t>Msc Thesis I</t>
  </si>
  <si>
    <t>Msc Thesis II</t>
  </si>
  <si>
    <t>Optional Subject</t>
  </si>
  <si>
    <t>Industrial internship</t>
  </si>
  <si>
    <t>MK5SZGYM00MX18-EN</t>
  </si>
  <si>
    <t>MK5DIP2M15MX21-EN</t>
  </si>
  <si>
    <t>MK5EPE2M04M321-EN</t>
  </si>
  <si>
    <t>MK5EEN2L04M321-EN</t>
  </si>
  <si>
    <t>MK5DIP1M15MX21-EN</t>
  </si>
  <si>
    <t>Engineering Management Master's (MSc) - Construction Industry Specialisation</t>
  </si>
  <si>
    <t>Building Energetics II</t>
  </si>
  <si>
    <t>Organization of Construction Processes in BIM Environment</t>
  </si>
  <si>
    <t>1st semester</t>
  </si>
  <si>
    <t>2nd semester</t>
  </si>
  <si>
    <t>3rd semester</t>
  </si>
  <si>
    <t>4th semester</t>
  </si>
  <si>
    <t>**Internship (requirement: signature, lenght: 4 weeks after min 2 completed semesters)</t>
  </si>
  <si>
    <t>Starting term: February, 2024</t>
  </si>
  <si>
    <t>Environmental Impact Assessment</t>
  </si>
  <si>
    <t>MK5KOHVM04MX23-EN</t>
  </si>
  <si>
    <t>Advanced Quality and Lean Management</t>
  </si>
  <si>
    <t>MK5HMLMM04MX23-EN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</si>
</sst>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9" fillId="3" borderId="51" applyNumberFormat="0" applyAlignment="0" applyProtection="0"/>
    <xf numFmtId="0" fontId="10" fillId="4" borderId="52" applyNumberFormat="0" applyAlignment="0" applyProtection="0"/>
  </cellStyleXfs>
  <cellXfs count="188">
    <xf numFmtId="0" fontId="0" fillId="0" borderId="0" xfId="0"/>
    <xf numFmtId="0" fontId="3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 wrapText="1"/>
    </xf>
    <xf numFmtId="0" fontId="2" fillId="0" borderId="38" xfId="0" applyFont="1" applyFill="1" applyBorder="1" applyAlignment="1">
      <alignment horizontal="center" vertical="center" textRotation="90" wrapText="1"/>
    </xf>
    <xf numFmtId="0" fontId="3" fillId="0" borderId="11" xfId="2" applyFont="1" applyFill="1" applyBorder="1" applyAlignment="1">
      <alignment vertical="center" wrapText="1"/>
    </xf>
    <xf numFmtId="0" fontId="3" fillId="0" borderId="58" xfId="2" applyFont="1" applyFill="1" applyBorder="1" applyAlignment="1">
      <alignment vertical="center" wrapText="1"/>
    </xf>
    <xf numFmtId="0" fontId="3" fillId="0" borderId="2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vertical="center" wrapText="1"/>
    </xf>
    <xf numFmtId="0" fontId="3" fillId="0" borderId="59" xfId="2" applyFont="1" applyFill="1" applyBorder="1" applyAlignment="1">
      <alignment horizontal="left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13" xfId="2" applyFont="1" applyFill="1" applyBorder="1" applyAlignment="1">
      <alignment vertical="center" wrapText="1"/>
    </xf>
    <xf numFmtId="0" fontId="3" fillId="0" borderId="14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20" xfId="4" applyFont="1" applyFill="1" applyBorder="1" applyAlignment="1">
      <alignment vertical="center" wrapText="1"/>
    </xf>
    <xf numFmtId="0" fontId="3" fillId="0" borderId="26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0" xfId="3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6" xfId="3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4" xfId="3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5" xfId="3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14" fontId="4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0" borderId="56" xfId="0" applyNumberFormat="1" applyFont="1" applyFill="1" applyBorder="1" applyAlignment="1">
      <alignment horizontal="center" vertical="center" wrapText="1"/>
    </xf>
    <xf numFmtId="0" fontId="2" fillId="0" borderId="57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2" fillId="0" borderId="2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6" xfId="2" applyFont="1" applyFill="1" applyBorder="1" applyAlignment="1">
      <alignment vertical="center" wrapText="1"/>
    </xf>
    <xf numFmtId="0" fontId="3" fillId="0" borderId="39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vertical="center" wrapText="1"/>
    </xf>
    <xf numFmtId="0" fontId="3" fillId="0" borderId="36" xfId="2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9" xfId="4" applyFont="1" applyFill="1" applyBorder="1" applyAlignment="1">
      <alignment vertical="center" wrapText="1"/>
    </xf>
    <xf numFmtId="0" fontId="3" fillId="0" borderId="40" xfId="4" applyFont="1" applyFill="1" applyBorder="1" applyAlignment="1">
      <alignment vertical="center" wrapText="1"/>
    </xf>
    <xf numFmtId="0" fontId="3" fillId="0" borderId="36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left" vertical="center" wrapText="1"/>
    </xf>
    <xf numFmtId="0" fontId="0" fillId="0" borderId="36" xfId="0" applyBorder="1"/>
    <xf numFmtId="0" fontId="0" fillId="0" borderId="58" xfId="0" applyBorder="1"/>
    <xf numFmtId="0" fontId="0" fillId="0" borderId="21" xfId="0" applyBorder="1"/>
    <xf numFmtId="0" fontId="0" fillId="0" borderId="8" xfId="0" applyBorder="1"/>
    <xf numFmtId="0" fontId="0" fillId="0" borderId="9" xfId="0" applyBorder="1"/>
    <xf numFmtId="0" fontId="0" fillId="0" borderId="26" xfId="0" applyBorder="1"/>
    <xf numFmtId="0" fontId="0" fillId="0" borderId="4" xfId="0" applyBorder="1"/>
    <xf numFmtId="0" fontId="3" fillId="0" borderId="56" xfId="3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3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right" vertical="center" wrapText="1"/>
    </xf>
    <xf numFmtId="0" fontId="6" fillId="0" borderId="41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right" vertical="center" wrapText="1"/>
    </xf>
    <xf numFmtId="0" fontId="3" fillId="0" borderId="43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vertical="center" wrapText="1"/>
    </xf>
  </cellXfs>
  <cellStyles count="5">
    <cellStyle name="Bevitel" xfId="3" builtinId="20"/>
    <cellStyle name="Jó" xfId="2" builtinId="26"/>
    <cellStyle name="Kimenet" xfId="4" builtinId="21"/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Normal="100" workbookViewId="0">
      <selection activeCell="Z23" sqref="Z23"/>
    </sheetView>
  </sheetViews>
  <sheetFormatPr defaultRowHeight="15" x14ac:dyDescent="0.25"/>
  <cols>
    <col min="1" max="1" width="5.140625" style="78" customWidth="1"/>
    <col min="2" max="2" width="9.7109375" style="78" customWidth="1"/>
    <col min="3" max="3" width="33.42578125" style="78" customWidth="1"/>
    <col min="4" max="4" width="18.28515625" style="78" customWidth="1"/>
    <col min="5" max="6" width="4" style="78" customWidth="1"/>
    <col min="7" max="20" width="3.28515625" style="78" customWidth="1"/>
    <col min="21" max="21" width="34" style="78" bestFit="1" customWidth="1"/>
    <col min="22" max="22" width="11.5703125" style="78" customWidth="1"/>
    <col min="23" max="16384" width="9.140625" style="78"/>
  </cols>
  <sheetData>
    <row r="1" spans="1:21" ht="15.75" x14ac:dyDescent="0.25">
      <c r="A1" s="74"/>
      <c r="B1" s="75"/>
      <c r="C1" s="76" t="s">
        <v>3</v>
      </c>
      <c r="D1" s="157" t="s">
        <v>4</v>
      </c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 t="s">
        <v>2</v>
      </c>
      <c r="R1" s="158"/>
      <c r="S1" s="158"/>
      <c r="T1" s="158"/>
      <c r="U1" s="77" t="s">
        <v>5</v>
      </c>
    </row>
    <row r="2" spans="1:21" ht="19.5" thickBot="1" x14ac:dyDescent="0.35">
      <c r="A2" s="74"/>
      <c r="B2" s="75"/>
      <c r="C2" s="175" t="s">
        <v>94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79" t="s">
        <v>102</v>
      </c>
    </row>
    <row r="3" spans="1:21" ht="15" customHeight="1" x14ac:dyDescent="0.25">
      <c r="A3" s="147" t="s">
        <v>6</v>
      </c>
      <c r="B3" s="149" t="s">
        <v>7</v>
      </c>
      <c r="C3" s="151" t="s">
        <v>8</v>
      </c>
      <c r="D3" s="147" t="s">
        <v>9</v>
      </c>
      <c r="E3" s="147" t="s">
        <v>97</v>
      </c>
      <c r="F3" s="151"/>
      <c r="G3" s="151"/>
      <c r="H3" s="169"/>
      <c r="I3" s="147" t="s">
        <v>98</v>
      </c>
      <c r="J3" s="151"/>
      <c r="K3" s="151"/>
      <c r="L3" s="169"/>
      <c r="M3" s="147" t="s">
        <v>99</v>
      </c>
      <c r="N3" s="151"/>
      <c r="O3" s="151"/>
      <c r="P3" s="169"/>
      <c r="Q3" s="147" t="s">
        <v>100</v>
      </c>
      <c r="R3" s="151"/>
      <c r="S3" s="151"/>
      <c r="T3" s="169"/>
      <c r="U3" s="169" t="s">
        <v>10</v>
      </c>
    </row>
    <row r="4" spans="1:21" ht="15.75" thickBot="1" x14ac:dyDescent="0.3">
      <c r="A4" s="148"/>
      <c r="B4" s="150"/>
      <c r="C4" s="152"/>
      <c r="D4" s="148"/>
      <c r="E4" s="83" t="s">
        <v>15</v>
      </c>
      <c r="F4" s="81" t="s">
        <v>16</v>
      </c>
      <c r="G4" s="81" t="s">
        <v>17</v>
      </c>
      <c r="H4" s="84" t="s">
        <v>18</v>
      </c>
      <c r="I4" s="80" t="s">
        <v>15</v>
      </c>
      <c r="J4" s="81" t="s">
        <v>16</v>
      </c>
      <c r="K4" s="81" t="s">
        <v>17</v>
      </c>
      <c r="L4" s="82" t="s">
        <v>18</v>
      </c>
      <c r="M4" s="83" t="s">
        <v>15</v>
      </c>
      <c r="N4" s="81" t="s">
        <v>16</v>
      </c>
      <c r="O4" s="81" t="s">
        <v>17</v>
      </c>
      <c r="P4" s="84" t="s">
        <v>18</v>
      </c>
      <c r="Q4" s="80" t="s">
        <v>15</v>
      </c>
      <c r="R4" s="81" t="s">
        <v>16</v>
      </c>
      <c r="S4" s="81" t="s">
        <v>17</v>
      </c>
      <c r="T4" s="84" t="s">
        <v>18</v>
      </c>
      <c r="U4" s="170"/>
    </row>
    <row r="5" spans="1:21" x14ac:dyDescent="0.25">
      <c r="A5" s="85">
        <v>1</v>
      </c>
      <c r="B5" s="164" t="s">
        <v>11</v>
      </c>
      <c r="C5" s="7" t="s">
        <v>51</v>
      </c>
      <c r="D5" s="8" t="s">
        <v>52</v>
      </c>
      <c r="E5" s="9"/>
      <c r="F5" s="10"/>
      <c r="G5" s="10"/>
      <c r="H5" s="13"/>
      <c r="I5" s="9">
        <v>2</v>
      </c>
      <c r="J5" s="10">
        <v>2</v>
      </c>
      <c r="K5" s="10" t="s">
        <v>37</v>
      </c>
      <c r="L5" s="11">
        <v>4</v>
      </c>
      <c r="M5" s="12"/>
      <c r="N5" s="10"/>
      <c r="O5" s="10"/>
      <c r="P5" s="13"/>
      <c r="Q5" s="9"/>
      <c r="R5" s="10"/>
      <c r="S5" s="10"/>
      <c r="T5" s="11"/>
      <c r="U5" s="141"/>
    </row>
    <row r="6" spans="1:21" x14ac:dyDescent="0.25">
      <c r="A6" s="86">
        <v>2</v>
      </c>
      <c r="B6" s="165"/>
      <c r="C6" s="14" t="s">
        <v>53</v>
      </c>
      <c r="D6" s="15" t="s">
        <v>54</v>
      </c>
      <c r="E6" s="16"/>
      <c r="F6" s="17"/>
      <c r="G6" s="17"/>
      <c r="H6" s="20"/>
      <c r="I6" s="16">
        <v>1</v>
      </c>
      <c r="J6" s="17">
        <v>2</v>
      </c>
      <c r="K6" s="17" t="s">
        <v>1</v>
      </c>
      <c r="L6" s="18">
        <v>4</v>
      </c>
      <c r="M6" s="19"/>
      <c r="N6" s="17"/>
      <c r="O6" s="17"/>
      <c r="P6" s="20"/>
      <c r="Q6" s="16"/>
      <c r="R6" s="17"/>
      <c r="S6" s="17"/>
      <c r="T6" s="18"/>
      <c r="U6" s="142"/>
    </row>
    <row r="7" spans="1:21" x14ac:dyDescent="0.25">
      <c r="A7" s="86">
        <v>3</v>
      </c>
      <c r="B7" s="165"/>
      <c r="C7" s="14" t="s">
        <v>55</v>
      </c>
      <c r="D7" s="21" t="s">
        <v>56</v>
      </c>
      <c r="E7" s="16">
        <v>1</v>
      </c>
      <c r="F7" s="17">
        <v>3</v>
      </c>
      <c r="G7" s="17" t="s">
        <v>1</v>
      </c>
      <c r="H7" s="20">
        <v>4</v>
      </c>
      <c r="I7" s="16"/>
      <c r="J7" s="17"/>
      <c r="K7" s="17"/>
      <c r="L7" s="18"/>
      <c r="M7" s="19"/>
      <c r="N7" s="17"/>
      <c r="O7" s="17"/>
      <c r="P7" s="20"/>
      <c r="Q7" s="16"/>
      <c r="R7" s="17"/>
      <c r="S7" s="17"/>
      <c r="T7" s="18"/>
      <c r="U7" s="142"/>
    </row>
    <row r="8" spans="1:21" x14ac:dyDescent="0.25">
      <c r="A8" s="86">
        <v>4</v>
      </c>
      <c r="B8" s="165"/>
      <c r="C8" s="14" t="s">
        <v>57</v>
      </c>
      <c r="D8" s="21" t="s">
        <v>58</v>
      </c>
      <c r="E8" s="16">
        <v>1</v>
      </c>
      <c r="F8" s="17">
        <v>2</v>
      </c>
      <c r="G8" s="17" t="s">
        <v>1</v>
      </c>
      <c r="H8" s="20">
        <v>4</v>
      </c>
      <c r="I8" s="22"/>
      <c r="J8" s="23"/>
      <c r="K8" s="23"/>
      <c r="L8" s="24"/>
      <c r="M8" s="19"/>
      <c r="N8" s="17"/>
      <c r="O8" s="17"/>
      <c r="P8" s="20"/>
      <c r="Q8" s="16"/>
      <c r="R8" s="17"/>
      <c r="S8" s="17"/>
      <c r="T8" s="18"/>
      <c r="U8" s="142"/>
    </row>
    <row r="9" spans="1:21" ht="15.75" thickBot="1" x14ac:dyDescent="0.3">
      <c r="A9" s="87">
        <v>5</v>
      </c>
      <c r="B9" s="166"/>
      <c r="C9" s="25" t="s">
        <v>103</v>
      </c>
      <c r="D9" s="21" t="s">
        <v>104</v>
      </c>
      <c r="E9" s="26"/>
      <c r="F9" s="27"/>
      <c r="G9" s="27"/>
      <c r="H9" s="30"/>
      <c r="I9" s="26"/>
      <c r="J9" s="27"/>
      <c r="K9" s="27"/>
      <c r="L9" s="28"/>
      <c r="M9" s="29">
        <v>1</v>
      </c>
      <c r="N9" s="27">
        <v>2</v>
      </c>
      <c r="O9" s="27" t="s">
        <v>1</v>
      </c>
      <c r="P9" s="30">
        <v>4</v>
      </c>
      <c r="Q9" s="26"/>
      <c r="R9" s="27"/>
      <c r="S9" s="27"/>
      <c r="T9" s="28"/>
      <c r="U9" s="143" t="s">
        <v>57</v>
      </c>
    </row>
    <row r="10" spans="1:21" ht="22.5" x14ac:dyDescent="0.25">
      <c r="A10" s="88">
        <v>6</v>
      </c>
      <c r="B10" s="167" t="s">
        <v>12</v>
      </c>
      <c r="C10" s="31" t="s">
        <v>60</v>
      </c>
      <c r="D10" s="123" t="s">
        <v>61</v>
      </c>
      <c r="E10" s="32"/>
      <c r="F10" s="33"/>
      <c r="G10" s="33"/>
      <c r="H10" s="34"/>
      <c r="I10" s="32">
        <v>2</v>
      </c>
      <c r="J10" s="33">
        <v>2</v>
      </c>
      <c r="K10" s="33" t="s">
        <v>1</v>
      </c>
      <c r="L10" s="34">
        <v>4</v>
      </c>
      <c r="M10" s="32"/>
      <c r="N10" s="33"/>
      <c r="O10" s="33"/>
      <c r="P10" s="35"/>
      <c r="Q10" s="32"/>
      <c r="R10" s="33"/>
      <c r="S10" s="33"/>
      <c r="T10" s="34"/>
      <c r="U10" s="141"/>
    </row>
    <row r="11" spans="1:21" x14ac:dyDescent="0.25">
      <c r="A11" s="86">
        <v>7</v>
      </c>
      <c r="B11" s="165"/>
      <c r="C11" s="14" t="s">
        <v>62</v>
      </c>
      <c r="D11" s="124" t="s">
        <v>63</v>
      </c>
      <c r="E11" s="16"/>
      <c r="F11" s="17"/>
      <c r="G11" s="17"/>
      <c r="H11" s="18"/>
      <c r="I11" s="16">
        <v>1</v>
      </c>
      <c r="J11" s="17">
        <v>3</v>
      </c>
      <c r="K11" s="17" t="s">
        <v>1</v>
      </c>
      <c r="L11" s="18">
        <v>4</v>
      </c>
      <c r="M11" s="16"/>
      <c r="N11" s="17"/>
      <c r="O11" s="17"/>
      <c r="P11" s="20"/>
      <c r="Q11" s="16"/>
      <c r="R11" s="17"/>
      <c r="S11" s="17"/>
      <c r="T11" s="18"/>
      <c r="U11" s="142"/>
    </row>
    <row r="12" spans="1:21" x14ac:dyDescent="0.25">
      <c r="A12" s="86">
        <v>8</v>
      </c>
      <c r="B12" s="165"/>
      <c r="C12" s="14" t="s">
        <v>64</v>
      </c>
      <c r="D12" s="124" t="s">
        <v>65</v>
      </c>
      <c r="E12" s="16"/>
      <c r="F12" s="17"/>
      <c r="G12" s="17"/>
      <c r="H12" s="18"/>
      <c r="I12" s="16">
        <v>1</v>
      </c>
      <c r="J12" s="17">
        <v>2</v>
      </c>
      <c r="K12" s="17" t="s">
        <v>37</v>
      </c>
      <c r="L12" s="18">
        <v>4</v>
      </c>
      <c r="M12" s="16"/>
      <c r="N12" s="17"/>
      <c r="O12" s="17"/>
      <c r="P12" s="20"/>
      <c r="Q12" s="16"/>
      <c r="R12" s="17"/>
      <c r="S12" s="17"/>
      <c r="T12" s="18"/>
      <c r="U12" s="142"/>
    </row>
    <row r="13" spans="1:21" x14ac:dyDescent="0.25">
      <c r="A13" s="86">
        <v>9</v>
      </c>
      <c r="B13" s="165"/>
      <c r="C13" s="14" t="s">
        <v>66</v>
      </c>
      <c r="D13" s="124" t="s">
        <v>67</v>
      </c>
      <c r="E13" s="16"/>
      <c r="F13" s="17"/>
      <c r="G13" s="17"/>
      <c r="H13" s="18"/>
      <c r="I13" s="16"/>
      <c r="J13" s="17"/>
      <c r="K13" s="17"/>
      <c r="L13" s="18"/>
      <c r="M13" s="16"/>
      <c r="N13" s="17"/>
      <c r="O13" s="17"/>
      <c r="P13" s="20"/>
      <c r="Q13" s="16">
        <v>2</v>
      </c>
      <c r="R13" s="17">
        <v>2</v>
      </c>
      <c r="S13" s="17" t="s">
        <v>37</v>
      </c>
      <c r="T13" s="18">
        <v>4</v>
      </c>
      <c r="U13" s="142"/>
    </row>
    <row r="14" spans="1:21" ht="15.75" thickBot="1" x14ac:dyDescent="0.3">
      <c r="A14" s="89">
        <v>10</v>
      </c>
      <c r="B14" s="168"/>
      <c r="C14" s="25" t="s">
        <v>68</v>
      </c>
      <c r="D14" s="125" t="s">
        <v>69</v>
      </c>
      <c r="E14" s="26"/>
      <c r="F14" s="27"/>
      <c r="G14" s="27"/>
      <c r="H14" s="28"/>
      <c r="I14" s="26"/>
      <c r="J14" s="27"/>
      <c r="K14" s="27"/>
      <c r="L14" s="28"/>
      <c r="M14" s="26"/>
      <c r="N14" s="27"/>
      <c r="O14" s="27"/>
      <c r="P14" s="30"/>
      <c r="Q14" s="16">
        <v>2</v>
      </c>
      <c r="R14" s="17">
        <v>2</v>
      </c>
      <c r="S14" s="17" t="s">
        <v>37</v>
      </c>
      <c r="T14" s="18">
        <v>4</v>
      </c>
      <c r="U14" s="143"/>
    </row>
    <row r="15" spans="1:21" x14ac:dyDescent="0.25">
      <c r="A15" s="85">
        <v>11</v>
      </c>
      <c r="B15" s="164" t="s">
        <v>13</v>
      </c>
      <c r="C15" s="7" t="s">
        <v>70</v>
      </c>
      <c r="D15" s="126" t="s">
        <v>71</v>
      </c>
      <c r="E15" s="9">
        <v>1</v>
      </c>
      <c r="F15" s="10">
        <v>2</v>
      </c>
      <c r="G15" s="10" t="s">
        <v>37</v>
      </c>
      <c r="H15" s="11">
        <v>4</v>
      </c>
      <c r="I15" s="9"/>
      <c r="J15" s="10"/>
      <c r="K15" s="10"/>
      <c r="L15" s="11"/>
      <c r="M15" s="9"/>
      <c r="N15" s="10"/>
      <c r="O15" s="10"/>
      <c r="P15" s="13"/>
      <c r="Q15" s="9"/>
      <c r="R15" s="10"/>
      <c r="S15" s="10"/>
      <c r="T15" s="11"/>
      <c r="U15" s="141"/>
    </row>
    <row r="16" spans="1:21" x14ac:dyDescent="0.25">
      <c r="A16" s="86">
        <v>12</v>
      </c>
      <c r="B16" s="165"/>
      <c r="C16" s="14" t="s">
        <v>105</v>
      </c>
      <c r="D16" s="14" t="s">
        <v>106</v>
      </c>
      <c r="E16" s="16">
        <v>2</v>
      </c>
      <c r="F16" s="17">
        <v>2</v>
      </c>
      <c r="G16" s="17" t="s">
        <v>37</v>
      </c>
      <c r="H16" s="18">
        <v>4</v>
      </c>
      <c r="I16" s="16"/>
      <c r="J16" s="17"/>
      <c r="K16" s="17"/>
      <c r="L16" s="18"/>
      <c r="M16" s="16"/>
      <c r="N16" s="17"/>
      <c r="O16" s="17"/>
      <c r="P16" s="20"/>
      <c r="Q16" s="16"/>
      <c r="R16" s="17"/>
      <c r="S16" s="17"/>
      <c r="T16" s="18"/>
      <c r="U16" s="142"/>
    </row>
    <row r="17" spans="1:21" x14ac:dyDescent="0.25">
      <c r="A17" s="86">
        <v>13</v>
      </c>
      <c r="B17" s="165"/>
      <c r="C17" s="14" t="s">
        <v>59</v>
      </c>
      <c r="D17" s="124" t="s">
        <v>72</v>
      </c>
      <c r="E17" s="16"/>
      <c r="F17" s="17"/>
      <c r="G17" s="17"/>
      <c r="H17" s="18"/>
      <c r="I17" s="16"/>
      <c r="J17" s="17"/>
      <c r="K17" s="17"/>
      <c r="L17" s="18"/>
      <c r="M17" s="16"/>
      <c r="N17" s="17"/>
      <c r="O17" s="17"/>
      <c r="P17" s="20"/>
      <c r="Q17" s="16">
        <v>2</v>
      </c>
      <c r="R17" s="17">
        <v>2</v>
      </c>
      <c r="S17" s="17" t="s">
        <v>1</v>
      </c>
      <c r="T17" s="18">
        <v>4</v>
      </c>
      <c r="U17" s="187" t="s">
        <v>53</v>
      </c>
    </row>
    <row r="18" spans="1:21" x14ac:dyDescent="0.25">
      <c r="A18" s="86">
        <v>14</v>
      </c>
      <c r="B18" s="165"/>
      <c r="C18" s="14" t="s">
        <v>73</v>
      </c>
      <c r="D18" s="124" t="s">
        <v>74</v>
      </c>
      <c r="E18" s="16"/>
      <c r="F18" s="17"/>
      <c r="G18" s="17"/>
      <c r="H18" s="18"/>
      <c r="I18" s="16"/>
      <c r="J18" s="17"/>
      <c r="K18" s="17"/>
      <c r="L18" s="18"/>
      <c r="M18" s="16">
        <v>2</v>
      </c>
      <c r="N18" s="17">
        <v>2</v>
      </c>
      <c r="O18" s="17" t="s">
        <v>37</v>
      </c>
      <c r="P18" s="18">
        <v>4</v>
      </c>
      <c r="Q18" s="16"/>
      <c r="R18" s="17"/>
      <c r="S18" s="17"/>
      <c r="T18" s="18"/>
      <c r="U18" s="142"/>
    </row>
    <row r="19" spans="1:21" x14ac:dyDescent="0.25">
      <c r="A19" s="86">
        <v>15</v>
      </c>
      <c r="B19" s="165"/>
      <c r="C19" s="14" t="s">
        <v>75</v>
      </c>
      <c r="D19" s="124" t="s">
        <v>76</v>
      </c>
      <c r="E19" s="16"/>
      <c r="F19" s="17"/>
      <c r="G19" s="17"/>
      <c r="H19" s="18"/>
      <c r="I19" s="16">
        <v>2</v>
      </c>
      <c r="J19" s="17">
        <v>2</v>
      </c>
      <c r="K19" s="17" t="s">
        <v>1</v>
      </c>
      <c r="L19" s="18">
        <v>4</v>
      </c>
      <c r="M19" s="16"/>
      <c r="N19" s="17"/>
      <c r="O19" s="17"/>
      <c r="P19" s="20"/>
      <c r="Q19" s="16"/>
      <c r="R19" s="17"/>
      <c r="S19" s="17"/>
      <c r="T19" s="18"/>
      <c r="U19" s="142"/>
    </row>
    <row r="20" spans="1:21" ht="15.75" thickBot="1" x14ac:dyDescent="0.3">
      <c r="A20" s="87">
        <v>16</v>
      </c>
      <c r="B20" s="166"/>
      <c r="C20" s="25" t="s">
        <v>77</v>
      </c>
      <c r="D20" s="125" t="s">
        <v>78</v>
      </c>
      <c r="E20" s="26">
        <v>1</v>
      </c>
      <c r="F20" s="27">
        <v>3</v>
      </c>
      <c r="G20" s="27" t="s">
        <v>1</v>
      </c>
      <c r="H20" s="28">
        <v>4</v>
      </c>
      <c r="I20" s="26"/>
      <c r="J20" s="27"/>
      <c r="K20" s="27"/>
      <c r="L20" s="28"/>
      <c r="M20" s="26"/>
      <c r="N20" s="27"/>
      <c r="O20" s="27"/>
      <c r="P20" s="30"/>
      <c r="Q20" s="26"/>
      <c r="R20" s="27"/>
      <c r="S20" s="27"/>
      <c r="T20" s="28"/>
      <c r="U20" s="143"/>
    </row>
    <row r="21" spans="1:21" x14ac:dyDescent="0.25">
      <c r="A21" s="88">
        <v>17</v>
      </c>
      <c r="B21" s="167" t="s">
        <v>41</v>
      </c>
      <c r="C21" s="119" t="s">
        <v>95</v>
      </c>
      <c r="D21" s="127" t="s">
        <v>92</v>
      </c>
      <c r="E21" s="36"/>
      <c r="F21" s="37"/>
      <c r="G21" s="37"/>
      <c r="H21" s="38"/>
      <c r="I21" s="36">
        <v>1</v>
      </c>
      <c r="J21" s="37">
        <v>3</v>
      </c>
      <c r="K21" s="37" t="s">
        <v>37</v>
      </c>
      <c r="L21" s="38">
        <v>4</v>
      </c>
      <c r="M21" s="36"/>
      <c r="N21" s="37"/>
      <c r="O21" s="37"/>
      <c r="P21" s="39"/>
      <c r="Q21" s="36"/>
      <c r="R21" s="37"/>
      <c r="S21" s="37"/>
      <c r="T21" s="38"/>
      <c r="U21" s="141"/>
    </row>
    <row r="22" spans="1:21" ht="22.5" x14ac:dyDescent="0.25">
      <c r="A22" s="86">
        <v>18</v>
      </c>
      <c r="B22" s="165"/>
      <c r="C22" s="120" t="s">
        <v>96</v>
      </c>
      <c r="D22" s="128" t="s">
        <v>91</v>
      </c>
      <c r="E22" s="41">
        <v>2</v>
      </c>
      <c r="F22" s="42">
        <v>2</v>
      </c>
      <c r="G22" s="42" t="s">
        <v>1</v>
      </c>
      <c r="H22" s="43">
        <v>4</v>
      </c>
      <c r="I22" s="41"/>
      <c r="J22" s="42"/>
      <c r="K22" s="42"/>
      <c r="L22" s="43"/>
      <c r="M22" s="41"/>
      <c r="N22" s="42"/>
      <c r="O22" s="42"/>
      <c r="P22" s="44"/>
      <c r="Q22" s="41"/>
      <c r="R22" s="42"/>
      <c r="S22" s="42"/>
      <c r="T22" s="43"/>
      <c r="U22" s="142"/>
    </row>
    <row r="23" spans="1:21" x14ac:dyDescent="0.25">
      <c r="A23" s="86">
        <v>19</v>
      </c>
      <c r="B23" s="165"/>
      <c r="C23" s="40" t="s">
        <v>79</v>
      </c>
      <c r="D23" s="129" t="s">
        <v>80</v>
      </c>
      <c r="E23" s="41">
        <v>0</v>
      </c>
      <c r="F23" s="42">
        <v>4</v>
      </c>
      <c r="G23" s="42" t="s">
        <v>37</v>
      </c>
      <c r="H23" s="43">
        <v>4</v>
      </c>
      <c r="I23" s="41"/>
      <c r="J23" s="42"/>
      <c r="K23" s="42"/>
      <c r="L23" s="43"/>
      <c r="M23" s="41"/>
      <c r="N23" s="42"/>
      <c r="O23" s="42"/>
      <c r="P23" s="44"/>
      <c r="Q23" s="41"/>
      <c r="R23" s="42"/>
      <c r="S23" s="42"/>
      <c r="T23" s="43"/>
      <c r="U23" s="142"/>
    </row>
    <row r="24" spans="1:21" x14ac:dyDescent="0.25">
      <c r="A24" s="86">
        <v>20</v>
      </c>
      <c r="B24" s="165"/>
      <c r="C24" s="40" t="s">
        <v>81</v>
      </c>
      <c r="D24" s="129" t="s">
        <v>82</v>
      </c>
      <c r="E24" s="41"/>
      <c r="F24" s="42"/>
      <c r="G24" s="42"/>
      <c r="H24" s="43"/>
      <c r="I24" s="41"/>
      <c r="J24" s="42"/>
      <c r="K24" s="42"/>
      <c r="L24" s="43"/>
      <c r="M24" s="41"/>
      <c r="N24" s="42"/>
      <c r="O24" s="42"/>
      <c r="P24" s="44"/>
      <c r="Q24" s="41">
        <v>2</v>
      </c>
      <c r="R24" s="42">
        <v>2</v>
      </c>
      <c r="S24" s="42" t="s">
        <v>37</v>
      </c>
      <c r="T24" s="43">
        <v>4</v>
      </c>
      <c r="U24" s="142"/>
    </row>
    <row r="25" spans="1:21" ht="23.25" thickBot="1" x14ac:dyDescent="0.3">
      <c r="A25" s="89">
        <v>21</v>
      </c>
      <c r="B25" s="168"/>
      <c r="C25" s="45" t="s">
        <v>83</v>
      </c>
      <c r="D25" s="130" t="s">
        <v>84</v>
      </c>
      <c r="E25" s="46"/>
      <c r="F25" s="47"/>
      <c r="G25" s="47"/>
      <c r="H25" s="48"/>
      <c r="I25" s="46"/>
      <c r="J25" s="47"/>
      <c r="K25" s="47"/>
      <c r="L25" s="48"/>
      <c r="M25" s="46">
        <v>2</v>
      </c>
      <c r="N25" s="47">
        <v>2</v>
      </c>
      <c r="O25" s="47" t="s">
        <v>37</v>
      </c>
      <c r="P25" s="49">
        <v>4</v>
      </c>
      <c r="Q25" s="46"/>
      <c r="R25" s="47"/>
      <c r="S25" s="47"/>
      <c r="T25" s="48"/>
      <c r="U25" s="143" t="s">
        <v>96</v>
      </c>
    </row>
    <row r="26" spans="1:21" x14ac:dyDescent="0.25">
      <c r="A26" s="85">
        <v>22</v>
      </c>
      <c r="B26" s="6"/>
      <c r="C26" s="7" t="s">
        <v>85</v>
      </c>
      <c r="D26" s="127" t="s">
        <v>93</v>
      </c>
      <c r="E26" s="51"/>
      <c r="F26" s="52"/>
      <c r="G26" s="52"/>
      <c r="H26" s="53"/>
      <c r="I26" s="122"/>
      <c r="J26" s="52"/>
      <c r="K26" s="52"/>
      <c r="L26" s="53"/>
      <c r="M26" s="51">
        <v>0</v>
      </c>
      <c r="N26" s="52">
        <v>3</v>
      </c>
      <c r="O26" s="52" t="s">
        <v>50</v>
      </c>
      <c r="P26" s="53">
        <v>15</v>
      </c>
      <c r="Q26" s="135"/>
      <c r="R26" s="134"/>
      <c r="S26" s="136"/>
      <c r="T26" s="137"/>
      <c r="U26" s="141"/>
    </row>
    <row r="27" spans="1:21" ht="15.75" thickBot="1" x14ac:dyDescent="0.3">
      <c r="A27" s="87">
        <v>23</v>
      </c>
      <c r="B27" s="5"/>
      <c r="C27" s="25" t="s">
        <v>86</v>
      </c>
      <c r="D27" s="121" t="s">
        <v>90</v>
      </c>
      <c r="E27" s="145"/>
      <c r="F27" s="91"/>
      <c r="G27" s="91"/>
      <c r="H27" s="92"/>
      <c r="I27" s="90"/>
      <c r="J27" s="91"/>
      <c r="K27" s="91"/>
      <c r="L27" s="92"/>
      <c r="M27" s="138"/>
      <c r="N27" s="146"/>
      <c r="O27" s="139"/>
      <c r="P27" s="139"/>
      <c r="Q27" s="58">
        <v>0</v>
      </c>
      <c r="R27" s="91">
        <v>7</v>
      </c>
      <c r="S27" s="91" t="s">
        <v>50</v>
      </c>
      <c r="T27" s="92">
        <v>15</v>
      </c>
      <c r="U27" s="143" t="s">
        <v>85</v>
      </c>
    </row>
    <row r="28" spans="1:21" x14ac:dyDescent="0.25">
      <c r="A28" s="88">
        <v>24</v>
      </c>
      <c r="B28" s="162" t="s">
        <v>14</v>
      </c>
      <c r="C28" s="50" t="s">
        <v>87</v>
      </c>
      <c r="D28" s="131"/>
      <c r="E28" s="51"/>
      <c r="F28" s="52"/>
      <c r="G28" s="52"/>
      <c r="H28" s="53"/>
      <c r="I28" s="51"/>
      <c r="J28" s="52"/>
      <c r="K28" s="52"/>
      <c r="L28" s="53">
        <v>3</v>
      </c>
      <c r="M28" s="54"/>
      <c r="N28" s="1"/>
      <c r="O28" s="1"/>
      <c r="P28" s="55"/>
      <c r="Q28" s="51"/>
      <c r="R28" s="52"/>
      <c r="S28" s="52"/>
      <c r="T28" s="53"/>
      <c r="U28" s="141"/>
    </row>
    <row r="29" spans="1:21" ht="15.75" thickBot="1" x14ac:dyDescent="0.3">
      <c r="A29" s="89">
        <v>25</v>
      </c>
      <c r="B29" s="163"/>
      <c r="C29" s="56" t="s">
        <v>87</v>
      </c>
      <c r="D29" s="132"/>
      <c r="E29" s="106"/>
      <c r="F29" s="71"/>
      <c r="G29" s="71"/>
      <c r="H29" s="72">
        <v>3</v>
      </c>
      <c r="I29" s="106"/>
      <c r="J29" s="71"/>
      <c r="K29" s="71"/>
      <c r="L29" s="72"/>
      <c r="M29" s="60"/>
      <c r="N29" s="2"/>
      <c r="O29" s="2"/>
      <c r="P29" s="61"/>
      <c r="Q29" s="57"/>
      <c r="R29" s="58"/>
      <c r="S29" s="58"/>
      <c r="T29" s="59"/>
      <c r="U29" s="143"/>
    </row>
    <row r="30" spans="1:21" s="93" customFormat="1" ht="15" customHeight="1" x14ac:dyDescent="0.25">
      <c r="A30" s="85">
        <v>26</v>
      </c>
      <c r="B30" s="149" t="s">
        <v>43</v>
      </c>
      <c r="C30" s="62" t="s">
        <v>88</v>
      </c>
      <c r="D30" s="131" t="s">
        <v>89</v>
      </c>
      <c r="E30" s="133"/>
      <c r="F30" s="136"/>
      <c r="G30" s="136"/>
      <c r="H30" s="137"/>
      <c r="I30" s="51"/>
      <c r="J30" s="52"/>
      <c r="K30" s="52"/>
      <c r="L30" s="53"/>
      <c r="M30" s="185" t="s">
        <v>40</v>
      </c>
      <c r="N30" s="186"/>
      <c r="O30" s="52" t="s">
        <v>0</v>
      </c>
      <c r="P30" s="63">
        <v>0</v>
      </c>
      <c r="Q30" s="51"/>
      <c r="R30" s="52"/>
      <c r="S30" s="52"/>
      <c r="T30" s="53"/>
      <c r="U30" s="141"/>
    </row>
    <row r="31" spans="1:21" s="93" customFormat="1" x14ac:dyDescent="0.25">
      <c r="A31" s="86">
        <v>27</v>
      </c>
      <c r="B31" s="182"/>
      <c r="C31" s="64" t="s">
        <v>46</v>
      </c>
      <c r="D31" s="140" t="s">
        <v>47</v>
      </c>
      <c r="E31" s="66"/>
      <c r="F31" s="65"/>
      <c r="G31" s="65"/>
      <c r="H31" s="67"/>
      <c r="I31" s="66"/>
      <c r="J31" s="65"/>
      <c r="K31" s="65"/>
      <c r="L31" s="67"/>
      <c r="M31" s="68"/>
      <c r="N31" s="3"/>
      <c r="O31" s="3"/>
      <c r="P31" s="69"/>
      <c r="Q31" s="104"/>
      <c r="R31" s="65"/>
      <c r="S31" s="65"/>
      <c r="T31" s="67"/>
      <c r="U31" s="144"/>
    </row>
    <row r="32" spans="1:21" s="93" customFormat="1" ht="15.75" thickBot="1" x14ac:dyDescent="0.3">
      <c r="A32" s="87">
        <v>28</v>
      </c>
      <c r="B32" s="150"/>
      <c r="C32" s="70" t="s">
        <v>48</v>
      </c>
      <c r="D32" s="132" t="s">
        <v>49</v>
      </c>
      <c r="E32" s="57"/>
      <c r="F32" s="58"/>
      <c r="G32" s="58"/>
      <c r="H32" s="59"/>
      <c r="I32" s="57"/>
      <c r="J32" s="58"/>
      <c r="K32" s="58" t="s">
        <v>0</v>
      </c>
      <c r="L32" s="59">
        <v>0</v>
      </c>
      <c r="M32" s="60"/>
      <c r="N32" s="2"/>
      <c r="O32" s="2"/>
      <c r="P32" s="61"/>
      <c r="Q32" s="57"/>
      <c r="R32" s="58"/>
      <c r="S32" s="58"/>
      <c r="T32" s="59"/>
      <c r="U32" s="143"/>
    </row>
    <row r="33" spans="1:22" s="93" customFormat="1" ht="15.75" thickBot="1" x14ac:dyDescent="0.3">
      <c r="A33" s="94"/>
      <c r="B33" s="4"/>
      <c r="C33" s="95"/>
      <c r="D33" s="73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73"/>
    </row>
    <row r="34" spans="1:22" ht="15.75" thickBot="1" x14ac:dyDescent="0.3">
      <c r="A34" s="74"/>
      <c r="B34" s="75"/>
      <c r="C34" s="75"/>
      <c r="D34" s="97"/>
      <c r="E34" s="98" t="s">
        <v>15</v>
      </c>
      <c r="F34" s="99" t="s">
        <v>16</v>
      </c>
      <c r="G34" s="99" t="s">
        <v>17</v>
      </c>
      <c r="H34" s="100" t="s">
        <v>18</v>
      </c>
      <c r="I34" s="98" t="s">
        <v>15</v>
      </c>
      <c r="J34" s="99" t="s">
        <v>16</v>
      </c>
      <c r="K34" s="99" t="s">
        <v>17</v>
      </c>
      <c r="L34" s="100" t="s">
        <v>18</v>
      </c>
      <c r="M34" s="98" t="s">
        <v>15</v>
      </c>
      <c r="N34" s="99" t="s">
        <v>16</v>
      </c>
      <c r="O34" s="99" t="s">
        <v>17</v>
      </c>
      <c r="P34" s="100" t="s">
        <v>18</v>
      </c>
      <c r="Q34" s="98" t="s">
        <v>15</v>
      </c>
      <c r="R34" s="99" t="s">
        <v>16</v>
      </c>
      <c r="S34" s="99" t="s">
        <v>17</v>
      </c>
      <c r="T34" s="100" t="s">
        <v>18</v>
      </c>
      <c r="U34" s="101"/>
    </row>
    <row r="35" spans="1:22" x14ac:dyDescent="0.25">
      <c r="A35" s="74"/>
      <c r="B35" s="75"/>
      <c r="C35" s="155" t="s">
        <v>26</v>
      </c>
      <c r="D35" s="156"/>
      <c r="E35" s="66">
        <f>SUM(E5:E30)</f>
        <v>8</v>
      </c>
      <c r="F35" s="65">
        <f>SUM(F5:F30)</f>
        <v>18</v>
      </c>
      <c r="G35" s="65"/>
      <c r="H35" s="67">
        <f>SUM(H5:H30)</f>
        <v>31</v>
      </c>
      <c r="I35" s="66">
        <f>SUM(I5:I30)</f>
        <v>10</v>
      </c>
      <c r="J35" s="65">
        <f>SUM(J5:J30)</f>
        <v>16</v>
      </c>
      <c r="K35" s="65"/>
      <c r="L35" s="67">
        <f>SUM(L5:L30)</f>
        <v>31</v>
      </c>
      <c r="M35" s="66">
        <f>SUM(M5:M30)</f>
        <v>5</v>
      </c>
      <c r="N35" s="65">
        <f>SUM(N5:N30)</f>
        <v>9</v>
      </c>
      <c r="O35" s="65"/>
      <c r="P35" s="67">
        <f>SUM(P5:P30)</f>
        <v>27</v>
      </c>
      <c r="Q35" s="66">
        <f>SUM(Q5:Q30)</f>
        <v>8</v>
      </c>
      <c r="R35" s="65">
        <f>SUM(R5:R30)</f>
        <v>15</v>
      </c>
      <c r="S35" s="65"/>
      <c r="T35" s="67">
        <f>SUM(T5:T30)</f>
        <v>31</v>
      </c>
      <c r="U35" s="153" t="s">
        <v>29</v>
      </c>
      <c r="V35" s="154"/>
    </row>
    <row r="36" spans="1:22" x14ac:dyDescent="0.25">
      <c r="A36" s="74"/>
      <c r="B36" s="75"/>
      <c r="C36" s="173" t="s">
        <v>31</v>
      </c>
      <c r="D36" s="174"/>
      <c r="E36" s="66"/>
      <c r="F36" s="65"/>
      <c r="G36" s="65">
        <f>COUNTIF(G5:G30,"e")</f>
        <v>4</v>
      </c>
      <c r="H36" s="67"/>
      <c r="I36" s="66"/>
      <c r="J36" s="65"/>
      <c r="K36" s="65">
        <f>COUNTIF(K5:K30,"e")</f>
        <v>4</v>
      </c>
      <c r="L36" s="67"/>
      <c r="M36" s="66"/>
      <c r="N36" s="65"/>
      <c r="O36" s="65">
        <f>COUNTIF(O5:O30,"e")</f>
        <v>1</v>
      </c>
      <c r="P36" s="67"/>
      <c r="Q36" s="66"/>
      <c r="R36" s="65"/>
      <c r="S36" s="65">
        <f>COUNTIF(S5:S30,"e")</f>
        <v>1</v>
      </c>
      <c r="T36" s="67"/>
      <c r="U36" s="102" t="s">
        <v>31</v>
      </c>
      <c r="V36" s="103">
        <f>SUM(G36,K36,O36,S36)</f>
        <v>10</v>
      </c>
    </row>
    <row r="37" spans="1:22" x14ac:dyDescent="0.25">
      <c r="A37" s="74"/>
      <c r="B37" s="75"/>
      <c r="C37" s="173" t="s">
        <v>32</v>
      </c>
      <c r="D37" s="174"/>
      <c r="E37" s="104"/>
      <c r="F37" s="105"/>
      <c r="G37" s="105">
        <f>COUNTIF(G5:G30,"m")</f>
        <v>3</v>
      </c>
      <c r="H37" s="103"/>
      <c r="I37" s="104"/>
      <c r="J37" s="105"/>
      <c r="K37" s="105">
        <f>COUNTIF(K5:K30,"m")</f>
        <v>3</v>
      </c>
      <c r="L37" s="103"/>
      <c r="M37" s="104"/>
      <c r="N37" s="105"/>
      <c r="O37" s="105">
        <f>COUNTIF(O5:O30,"m")</f>
        <v>2</v>
      </c>
      <c r="P37" s="103"/>
      <c r="Q37" s="104"/>
      <c r="R37" s="105"/>
      <c r="S37" s="105">
        <f>COUNTIF(S5:S30,"m")</f>
        <v>3</v>
      </c>
      <c r="T37" s="103"/>
      <c r="U37" s="102" t="s">
        <v>32</v>
      </c>
      <c r="V37" s="103">
        <f>SUM(G37,K37,O37,S37)</f>
        <v>11</v>
      </c>
    </row>
    <row r="38" spans="1:22" x14ac:dyDescent="0.25">
      <c r="A38" s="74"/>
      <c r="B38" s="75"/>
      <c r="C38" s="173" t="s">
        <v>33</v>
      </c>
      <c r="D38" s="174"/>
      <c r="E38" s="104"/>
      <c r="F38" s="105"/>
      <c r="G38" s="105">
        <f>COUNTIF(G5:G29,"c")</f>
        <v>0</v>
      </c>
      <c r="H38" s="103"/>
      <c r="I38" s="104"/>
      <c r="J38" s="105"/>
      <c r="K38" s="105">
        <f>COUNTIF(K5:K30,"c")</f>
        <v>0</v>
      </c>
      <c r="L38" s="103"/>
      <c r="M38" s="104"/>
      <c r="N38" s="105"/>
      <c r="O38" s="105">
        <f>COUNTIF(O5:O30,"c")</f>
        <v>0</v>
      </c>
      <c r="P38" s="103"/>
      <c r="Q38" s="104"/>
      <c r="R38" s="105"/>
      <c r="S38" s="105">
        <f>COUNTIF(S5:S30,"c")</f>
        <v>0</v>
      </c>
      <c r="T38" s="103"/>
      <c r="U38" s="102" t="s">
        <v>33</v>
      </c>
      <c r="V38" s="103">
        <f>SUM(G38,K38,O38,S38)</f>
        <v>0</v>
      </c>
    </row>
    <row r="39" spans="1:22" x14ac:dyDescent="0.25">
      <c r="A39" s="74"/>
      <c r="B39" s="75"/>
      <c r="C39" s="183" t="s">
        <v>28</v>
      </c>
      <c r="D39" s="184"/>
      <c r="E39" s="106"/>
      <c r="F39" s="71"/>
      <c r="G39" s="71">
        <f>SUM(G36:G38)</f>
        <v>7</v>
      </c>
      <c r="H39" s="72"/>
      <c r="I39" s="106"/>
      <c r="J39" s="71"/>
      <c r="K39" s="71">
        <f>SUM(K36:K38)</f>
        <v>7</v>
      </c>
      <c r="L39" s="72"/>
      <c r="M39" s="106"/>
      <c r="N39" s="71"/>
      <c r="O39" s="71">
        <f>SUM(O36:O38)</f>
        <v>3</v>
      </c>
      <c r="P39" s="72"/>
      <c r="Q39" s="106"/>
      <c r="R39" s="71"/>
      <c r="S39" s="71">
        <f>SUM(S36:S38)</f>
        <v>4</v>
      </c>
      <c r="T39" s="72"/>
      <c r="U39" s="107" t="s">
        <v>28</v>
      </c>
      <c r="V39" s="103">
        <f>SUM(G39,K39,O39,S39)</f>
        <v>21</v>
      </c>
    </row>
    <row r="40" spans="1:22" ht="15.75" thickBot="1" x14ac:dyDescent="0.3">
      <c r="A40" s="74"/>
      <c r="B40" s="75"/>
      <c r="C40" s="171" t="s">
        <v>30</v>
      </c>
      <c r="D40" s="172"/>
      <c r="E40" s="57">
        <f>SUM(E35,F35)</f>
        <v>26</v>
      </c>
      <c r="F40" s="58"/>
      <c r="G40" s="58"/>
      <c r="H40" s="59"/>
      <c r="I40" s="57">
        <f>SUM(I35,J35)</f>
        <v>26</v>
      </c>
      <c r="J40" s="58"/>
      <c r="K40" s="58"/>
      <c r="L40" s="59"/>
      <c r="M40" s="57">
        <f>SUM(M35,N35)</f>
        <v>14</v>
      </c>
      <c r="N40" s="58"/>
      <c r="O40" s="58"/>
      <c r="P40" s="59"/>
      <c r="Q40" s="57">
        <f>SUM(Q35,R35)</f>
        <v>23</v>
      </c>
      <c r="R40" s="58"/>
      <c r="S40" s="58"/>
      <c r="T40" s="59"/>
      <c r="U40" s="108" t="s">
        <v>38</v>
      </c>
      <c r="V40" s="72">
        <f>SUM(E40,I40,M40,Q40)</f>
        <v>89</v>
      </c>
    </row>
    <row r="41" spans="1:22" x14ac:dyDescent="0.25">
      <c r="A41" s="74"/>
      <c r="B41" s="75"/>
      <c r="C41" s="109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2" t="s">
        <v>39</v>
      </c>
      <c r="V41" s="53">
        <v>6</v>
      </c>
    </row>
    <row r="42" spans="1:22" ht="15.75" thickBot="1" x14ac:dyDescent="0.3">
      <c r="A42" s="74"/>
      <c r="B42" s="75"/>
      <c r="C42" s="109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3" t="s">
        <v>34</v>
      </c>
      <c r="V42" s="59">
        <f>SUM(H35,L35,P35,T35)</f>
        <v>120</v>
      </c>
    </row>
    <row r="43" spans="1:22" ht="15.75" thickBot="1" x14ac:dyDescent="0.3">
      <c r="A43" s="74"/>
      <c r="B43" s="75"/>
      <c r="C43" s="109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4"/>
      <c r="V43" s="96"/>
    </row>
    <row r="44" spans="1:22" ht="15.75" thickBot="1" x14ac:dyDescent="0.3">
      <c r="A44" s="74"/>
      <c r="B44" s="75"/>
      <c r="C44" s="115" t="s">
        <v>19</v>
      </c>
      <c r="E44" s="159" t="s">
        <v>27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1"/>
    </row>
    <row r="45" spans="1:22" ht="15" customHeight="1" x14ac:dyDescent="0.25">
      <c r="A45" s="74"/>
      <c r="B45" s="75"/>
      <c r="C45" s="116" t="s">
        <v>35</v>
      </c>
      <c r="E45" s="176" t="s">
        <v>42</v>
      </c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8"/>
    </row>
    <row r="46" spans="1:22" x14ac:dyDescent="0.25">
      <c r="A46" s="74"/>
      <c r="B46" s="75"/>
      <c r="C46" s="116" t="s">
        <v>36</v>
      </c>
      <c r="E46" s="176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8"/>
    </row>
    <row r="47" spans="1:22" ht="15" customHeight="1" x14ac:dyDescent="0.25">
      <c r="C47" s="116" t="s">
        <v>20</v>
      </c>
      <c r="E47" s="176" t="s">
        <v>101</v>
      </c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8"/>
    </row>
    <row r="48" spans="1:22" ht="15" customHeight="1" x14ac:dyDescent="0.25">
      <c r="C48" s="117" t="s">
        <v>23</v>
      </c>
      <c r="E48" s="176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8"/>
    </row>
    <row r="49" spans="3:22" ht="15" customHeight="1" x14ac:dyDescent="0.25">
      <c r="C49" s="117" t="s">
        <v>22</v>
      </c>
      <c r="E49" s="176" t="s">
        <v>44</v>
      </c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8"/>
    </row>
    <row r="50" spans="3:22" x14ac:dyDescent="0.25">
      <c r="C50" s="117" t="s">
        <v>21</v>
      </c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8"/>
    </row>
    <row r="51" spans="3:22" ht="15.75" thickBot="1" x14ac:dyDescent="0.3">
      <c r="C51" s="117" t="s">
        <v>25</v>
      </c>
      <c r="E51" s="179" t="s">
        <v>45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1"/>
    </row>
    <row r="52" spans="3:22" ht="15.75" thickBot="1" x14ac:dyDescent="0.3">
      <c r="C52" s="118" t="s">
        <v>24</v>
      </c>
    </row>
  </sheetData>
  <sortState ref="C63:C68">
    <sortCondition ref="C65"/>
  </sortState>
  <mergeCells count="31">
    <mergeCell ref="C2:T2"/>
    <mergeCell ref="E47:V48"/>
    <mergeCell ref="E49:V50"/>
    <mergeCell ref="E51:V51"/>
    <mergeCell ref="B30:B32"/>
    <mergeCell ref="C38:D38"/>
    <mergeCell ref="C39:D39"/>
    <mergeCell ref="E45:V46"/>
    <mergeCell ref="M30:N30"/>
    <mergeCell ref="D1:P1"/>
    <mergeCell ref="Q1:T1"/>
    <mergeCell ref="E44:V44"/>
    <mergeCell ref="B28:B29"/>
    <mergeCell ref="B5:B9"/>
    <mergeCell ref="B10:B14"/>
    <mergeCell ref="B15:B20"/>
    <mergeCell ref="B21:B25"/>
    <mergeCell ref="E3:H3"/>
    <mergeCell ref="I3:L3"/>
    <mergeCell ref="M3:P3"/>
    <mergeCell ref="Q3:T3"/>
    <mergeCell ref="U3:U4"/>
    <mergeCell ref="C40:D40"/>
    <mergeCell ref="C36:D36"/>
    <mergeCell ref="C37:D37"/>
    <mergeCell ref="A3:A4"/>
    <mergeCell ref="B3:B4"/>
    <mergeCell ref="C3:C4"/>
    <mergeCell ref="D3:D4"/>
    <mergeCell ref="U35:V35"/>
    <mergeCell ref="C35:D3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Construction Industry</vt:lpstr>
      <vt:lpstr>'Construction Industry'!Nyomtatási_terület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2021-06-21T11:41:50Z</cp:lastPrinted>
  <dcterms:created xsi:type="dcterms:W3CDTF">2017-10-31T07:50:20Z</dcterms:created>
  <dcterms:modified xsi:type="dcterms:W3CDTF">2023-06-28T13:23:45Z</dcterms:modified>
</cp:coreProperties>
</file>