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unidebhu-my.sharepoint.com/personal/torok_timea_eng_unideb_hu/Documents/Dokumentumok/SPORTS MANAGEMENT/"/>
    </mc:Choice>
  </mc:AlternateContent>
  <xr:revisionPtr revIDLastSave="12" documentId="11_4C7E13BCB96352F0F32A9947641222C623FF8576" xr6:coauthVersionLast="47" xr6:coauthVersionMax="47" xr10:uidLastSave="{03399D95-EF37-422F-91E5-893C25E1620D}"/>
  <bookViews>
    <workbookView xWindow="-120" yWindow="-120" windowWidth="29040" windowHeight="15840" xr2:uid="{00000000-000D-0000-FFFF-FFFF00000000}"/>
  </bookViews>
  <sheets>
    <sheet name="Sports Eng. MSc 2025 September" sheetId="7" r:id="rId1"/>
  </sheets>
  <definedNames>
    <definedName name="_xlnm.Print_Area" localSheetId="0">'Sports Eng. MSc 2025 September'!$A$1:$U$29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5" i="7" l="1"/>
  <c r="O35" i="7"/>
  <c r="S35" i="7"/>
  <c r="G35" i="7"/>
  <c r="S34" i="7" l="1"/>
  <c r="O34" i="7"/>
  <c r="K34" i="7"/>
  <c r="G34" i="7"/>
  <c r="S33" i="7"/>
  <c r="O33" i="7"/>
  <c r="K33" i="7"/>
  <c r="G33" i="7"/>
  <c r="T32" i="7"/>
  <c r="R32" i="7"/>
  <c r="Q32" i="7"/>
  <c r="P32" i="7"/>
  <c r="N32" i="7"/>
  <c r="M32" i="7"/>
  <c r="L32" i="7"/>
  <c r="J32" i="7"/>
  <c r="I32" i="7"/>
  <c r="F32" i="7"/>
  <c r="H32" i="7"/>
  <c r="E32" i="7"/>
  <c r="E36" i="7" l="1"/>
  <c r="V34" i="7"/>
  <c r="V33" i="7"/>
  <c r="V38" i="7"/>
  <c r="Q36" i="7"/>
  <c r="I36" i="7"/>
  <c r="M36" i="7"/>
  <c r="V36" i="7" l="1"/>
  <c r="V35" i="7"/>
</calcChain>
</file>

<file path=xl/sharedStrings.xml><?xml version="1.0" encoding="utf-8"?>
<sst xmlns="http://schemas.openxmlformats.org/spreadsheetml/2006/main" count="146" uniqueCount="94">
  <si>
    <t>Curriculum</t>
  </si>
  <si>
    <t>University of Debrecen</t>
  </si>
  <si>
    <t>Faculty of Engineering</t>
  </si>
  <si>
    <t>Full-Time</t>
  </si>
  <si>
    <t>Nr.</t>
  </si>
  <si>
    <t>Subject groups</t>
  </si>
  <si>
    <t>Subject</t>
  </si>
  <si>
    <t>Code</t>
  </si>
  <si>
    <t>Prerequisite</t>
  </si>
  <si>
    <t>Basics of Natural Sciences</t>
  </si>
  <si>
    <t>Economics and Humanities</t>
  </si>
  <si>
    <t>Professional Compulsory Subjects</t>
  </si>
  <si>
    <t>L</t>
  </si>
  <si>
    <t>P</t>
  </si>
  <si>
    <t>E</t>
  </si>
  <si>
    <t>C</t>
  </si>
  <si>
    <t>Abbreviations:</t>
  </si>
  <si>
    <t>E = Evaluation</t>
  </si>
  <si>
    <t>m = mid-semester grade</t>
  </si>
  <si>
    <t>e = exam</t>
  </si>
  <si>
    <t>C = Credits</t>
  </si>
  <si>
    <t>s = signature</t>
  </si>
  <si>
    <t>Total / semester:</t>
  </si>
  <si>
    <t>Criterion subjects:</t>
  </si>
  <si>
    <t>number of subjects</t>
  </si>
  <si>
    <t>Total:</t>
  </si>
  <si>
    <t>number of teaching hours / semester</t>
  </si>
  <si>
    <t>number of exam subjects</t>
  </si>
  <si>
    <t>number of mid-semester grade subjects</t>
  </si>
  <si>
    <t>total number of credits</t>
  </si>
  <si>
    <t>L = Number of Lectures / week</t>
  </si>
  <si>
    <t>P = Number of Practices / week</t>
  </si>
  <si>
    <t>number of teaching hours</t>
  </si>
  <si>
    <t>number of optional credits</t>
  </si>
  <si>
    <t>4 weeks</t>
  </si>
  <si>
    <t>Field-specific Compulsory Subjects</t>
  </si>
  <si>
    <r>
      <t>1</t>
    </r>
    <r>
      <rPr>
        <vertAlign val="superscript"/>
        <sz val="8.5"/>
        <color theme="1"/>
        <rFont val="Calibri"/>
        <family val="2"/>
        <charset val="238"/>
        <scheme val="minor"/>
      </rPr>
      <t>st</t>
    </r>
    <r>
      <rPr>
        <sz val="8.5"/>
        <color theme="1"/>
        <rFont val="Calibri"/>
        <family val="2"/>
        <charset val="238"/>
        <scheme val="minor"/>
      </rPr>
      <t xml:space="preserve"> semester</t>
    </r>
  </si>
  <si>
    <r>
      <t>2</t>
    </r>
    <r>
      <rPr>
        <vertAlign val="superscript"/>
        <sz val="8.5"/>
        <color theme="1"/>
        <rFont val="Calibri"/>
        <family val="2"/>
        <charset val="238"/>
        <scheme val="minor"/>
      </rPr>
      <t>nd</t>
    </r>
    <r>
      <rPr>
        <sz val="8.5"/>
        <color theme="1"/>
        <rFont val="Calibri"/>
        <family val="2"/>
        <charset val="238"/>
        <scheme val="minor"/>
      </rPr>
      <t xml:space="preserve"> semester</t>
    </r>
  </si>
  <si>
    <r>
      <t>3</t>
    </r>
    <r>
      <rPr>
        <vertAlign val="superscript"/>
        <sz val="8.5"/>
        <color theme="1"/>
        <rFont val="Calibri"/>
        <family val="2"/>
        <charset val="238"/>
        <scheme val="minor"/>
      </rPr>
      <t>rd</t>
    </r>
    <r>
      <rPr>
        <sz val="8.5"/>
        <color theme="1"/>
        <rFont val="Calibri"/>
        <family val="2"/>
        <charset val="238"/>
        <scheme val="minor"/>
      </rPr>
      <t xml:space="preserve"> semester</t>
    </r>
  </si>
  <si>
    <r>
      <t>4</t>
    </r>
    <r>
      <rPr>
        <vertAlign val="superscript"/>
        <sz val="8.5"/>
        <color theme="1"/>
        <rFont val="Calibri"/>
        <family val="2"/>
        <charset val="238"/>
        <scheme val="minor"/>
      </rPr>
      <t>th</t>
    </r>
    <r>
      <rPr>
        <sz val="8.5"/>
        <color theme="1"/>
        <rFont val="Calibri"/>
        <family val="2"/>
        <charset val="238"/>
        <scheme val="minor"/>
      </rPr>
      <t xml:space="preserve"> semester</t>
    </r>
  </si>
  <si>
    <t>Msc Thesis I</t>
  </si>
  <si>
    <t>Msc Thesis II</t>
  </si>
  <si>
    <t>Optional Subject</t>
  </si>
  <si>
    <t>Valid from September 2025</t>
  </si>
  <si>
    <t>Internship</t>
  </si>
  <si>
    <t>MK5SBIOM04SX22-EN</t>
  </si>
  <si>
    <t>MK5ANYSM04SX22-EN</t>
  </si>
  <si>
    <t>MK5ADING05GX17-EN</t>
  </si>
  <si>
    <t>MK5SPALM03SX22-EN</t>
  </si>
  <si>
    <t>MK5SPGTM03SX22-EN</t>
  </si>
  <si>
    <t>MK5LEANM04SX22-EN</t>
  </si>
  <si>
    <t>MK5STINM03SX22-EN</t>
  </si>
  <si>
    <t>MK5ANATM07SX22-EN</t>
  </si>
  <si>
    <t>MK5INTRG05GX17-EN</t>
  </si>
  <si>
    <t>MK5BIOMM04SX22-EN</t>
  </si>
  <si>
    <t>MK5ALPAM05SX22-EN</t>
  </si>
  <si>
    <t>MK5MERJM04SX22-EN</t>
  </si>
  <si>
    <t>MK5ROMOM04SX22-EN</t>
  </si>
  <si>
    <t>MK5SPTEM03SX22-EN</t>
  </si>
  <si>
    <t>MK5ALSPM05SX22-EN</t>
  </si>
  <si>
    <t>MK5SPGTM05SX22-EN</t>
  </si>
  <si>
    <t>MK5SPRUM04SX22-EN</t>
  </si>
  <si>
    <t>Sport and Biostatistics</t>
  </si>
  <si>
    <t>Materials Science in Sport</t>
  </si>
  <si>
    <t>Applied Dynamics</t>
  </si>
  <si>
    <t>Basics of Sports Science</t>
  </si>
  <si>
    <t>Sports Economics</t>
  </si>
  <si>
    <t>Lean and Quality Management</t>
  </si>
  <si>
    <t>Startup and Innovation Management</t>
  </si>
  <si>
    <t>Anatomy and Physiology</t>
  </si>
  <si>
    <t>Integrated Design Systems</t>
  </si>
  <si>
    <t>Biomechanics</t>
  </si>
  <si>
    <t>Applied Program and Application Design</t>
  </si>
  <si>
    <t>Measurement, Signal Processing, Electronics</t>
  </si>
  <si>
    <t>Design of Sports Equipment</t>
  </si>
  <si>
    <t>Applied Sports Technology</t>
  </si>
  <si>
    <t>Sportswear</t>
  </si>
  <si>
    <t>Robotics - Applied Motion Techniques</t>
  </si>
  <si>
    <t>Production and Testing of Sports Equipment</t>
  </si>
  <si>
    <t>m</t>
  </si>
  <si>
    <t>e</t>
  </si>
  <si>
    <t>Sports Engineering Master's (MSc)</t>
  </si>
  <si>
    <t>Applied Thermodynamics and Fluid Mechanics</t>
  </si>
  <si>
    <t>MK5AHOAL04GX17-EN</t>
  </si>
  <si>
    <t>Investment and Financial Decisions</t>
  </si>
  <si>
    <t>MK5BERPM04GX17-EN</t>
  </si>
  <si>
    <t>Production Process Optimization</t>
  </si>
  <si>
    <t>MK5TFOPG04G117-EN</t>
  </si>
  <si>
    <t>MK5SZGYM00SX22-EN</t>
  </si>
  <si>
    <t>MK5DIP1G15G117-EN</t>
  </si>
  <si>
    <t>MK5DIP2G15G117-EN</t>
  </si>
  <si>
    <t>Optional Subjects</t>
  </si>
  <si>
    <t>Thesis</t>
  </si>
  <si>
    <r>
      <rPr>
        <b/>
        <sz val="8.5"/>
        <rFont val="Calibri"/>
        <family val="2"/>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6 credits of optional subjects during their studies.
The suggedted order and credit number in the curriculum  is only a recommendation.
</t>
    </r>
    <r>
      <rPr>
        <b/>
        <sz val="8.5"/>
        <rFont val="Calibri"/>
        <family val="2"/>
        <scheme val="minor"/>
      </rPr>
      <t>Internship</t>
    </r>
    <r>
      <rPr>
        <sz val="8.5"/>
        <rFont val="Calibri"/>
        <family val="2"/>
        <charset val="238"/>
        <scheme val="minor"/>
      </rPr>
      <t xml:space="preserve">
Duration 4 weeks. If starting in the autumn semester, the internship must be completed after the 2nd semester and taken in the 2nd semester.  If starting in the spring semester, the internship must be completed after the 3rd semester and taken in the 3rd semester. 
The extra credit value is 12 credits, which is not included in the total credits required for the Pre-degree Certificate, as defined in the training and outcome requirements of the degree.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</si>
</sst>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
      <sz val="11"/>
      <color rgb="FF006100"/>
      <name val="Calibri"/>
      <family val="2"/>
      <charset val="238"/>
      <scheme val="minor"/>
    </font>
    <font>
      <sz val="11"/>
      <color rgb="FF3F3F76"/>
      <name val="Calibri"/>
      <family val="2"/>
      <charset val="238"/>
      <scheme val="minor"/>
    </font>
    <font>
      <b/>
      <sz val="11"/>
      <color rgb="FF3F3F3F"/>
      <name val="Calibri"/>
      <family val="2"/>
      <charset val="238"/>
      <scheme val="minor"/>
    </font>
    <font>
      <vertAlign val="superscript"/>
      <sz val="8.5"/>
      <color theme="1"/>
      <name val="Calibri"/>
      <family val="2"/>
      <charset val="238"/>
      <scheme val="minor"/>
    </font>
    <font>
      <b/>
      <sz val="14"/>
      <name val="Calibri"/>
      <family val="2"/>
      <charset val="238"/>
      <scheme val="minor"/>
    </font>
    <font>
      <b/>
      <sz val="11"/>
      <name val="Calibri"/>
      <family val="2"/>
      <charset val="238"/>
      <scheme val="minor"/>
    </font>
    <font>
      <sz val="11"/>
      <name val="Calibri"/>
      <family val="2"/>
      <charset val="238"/>
      <scheme val="minor"/>
    </font>
    <font>
      <b/>
      <sz val="8.5"/>
      <name val="Calibri"/>
      <family val="2"/>
      <scheme val="minor"/>
    </font>
    <font>
      <sz val="8.5"/>
      <name val="Calibri"/>
      <family val="2"/>
      <scheme val="minor"/>
    </font>
  </fonts>
  <fills count="5">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s>
  <borders count="68">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2" borderId="0" applyNumberFormat="0" applyBorder="0" applyAlignment="0" applyProtection="0"/>
    <xf numFmtId="0" fontId="9" fillId="3" borderId="49" applyNumberFormat="0" applyAlignment="0" applyProtection="0"/>
    <xf numFmtId="0" fontId="10" fillId="4" borderId="50" applyNumberFormat="0" applyAlignment="0" applyProtection="0"/>
  </cellStyleXfs>
  <cellXfs count="224">
    <xf numFmtId="0" fontId="0" fillId="0" borderId="0" xfId="0"/>
    <xf numFmtId="0" fontId="2" fillId="0" borderId="0" xfId="0" applyFont="1" applyFill="1" applyAlignment="1">
      <alignment horizontal="center"/>
    </xf>
    <xf numFmtId="0" fontId="2" fillId="0" borderId="0" xfId="0" applyFont="1" applyFill="1"/>
    <xf numFmtId="0" fontId="3" fillId="0" borderId="2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0" fillId="0" borderId="0" xfId="0" applyFill="1"/>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7" xfId="0" applyFont="1" applyFill="1" applyBorder="1" applyAlignment="1">
      <alignment vertical="center" wrapText="1"/>
    </xf>
    <xf numFmtId="0" fontId="2" fillId="0" borderId="0" xfId="0" applyFont="1" applyFill="1" applyBorder="1" applyAlignment="1">
      <alignment horizontal="center" vertical="center" textRotation="90" wrapText="1"/>
    </xf>
    <xf numFmtId="0" fontId="2" fillId="0" borderId="25" xfId="0" applyFont="1" applyFill="1" applyBorder="1" applyAlignment="1">
      <alignment horizontal="right" vertical="center"/>
    </xf>
    <xf numFmtId="0" fontId="3" fillId="0" borderId="25" xfId="0" applyFont="1" applyFill="1" applyBorder="1" applyAlignment="1">
      <alignment horizontal="right" vertical="center"/>
    </xf>
    <xf numFmtId="0" fontId="6" fillId="0" borderId="31" xfId="0" applyFont="1" applyFill="1" applyBorder="1" applyAlignment="1">
      <alignment horizontal="left" vertical="center"/>
    </xf>
    <xf numFmtId="0" fontId="3" fillId="0" borderId="27" xfId="0" applyFont="1" applyFill="1" applyBorder="1" applyAlignment="1">
      <alignment horizontal="right" vertical="center"/>
    </xf>
    <xf numFmtId="0" fontId="6" fillId="0" borderId="44" xfId="0" applyFont="1" applyFill="1" applyBorder="1" applyAlignment="1">
      <alignment horizontal="left" vertical="center"/>
    </xf>
    <xf numFmtId="0" fontId="3" fillId="0" borderId="44" xfId="0" applyFont="1" applyFill="1" applyBorder="1" applyAlignment="1">
      <alignment horizontal="left" vertical="center"/>
    </xf>
    <xf numFmtId="0" fontId="6" fillId="0" borderId="35" xfId="0" applyFont="1" applyFill="1" applyBorder="1" applyAlignment="1">
      <alignment horizontal="lef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36" xfId="0" applyFont="1" applyFill="1" applyBorder="1" applyAlignment="1">
      <alignment horizontal="center" vertical="center"/>
    </xf>
    <xf numFmtId="0" fontId="3" fillId="0" borderId="51" xfId="0" applyFont="1" applyFill="1" applyBorder="1" applyAlignment="1">
      <alignment horizontal="center" vertical="center"/>
    </xf>
    <xf numFmtId="0" fontId="0" fillId="0" borderId="0" xfId="0" applyFill="1" applyBorder="1"/>
    <xf numFmtId="0" fontId="3" fillId="0" borderId="3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 xfId="0" applyFont="1" applyFill="1" applyBorder="1" applyAlignment="1">
      <alignment horizontal="center" vertical="center"/>
    </xf>
    <xf numFmtId="14" fontId="4" fillId="0" borderId="0" xfId="0" applyNumberFormat="1" applyFont="1" applyFill="1" applyBorder="1" applyAlignment="1">
      <alignment horizontal="right"/>
    </xf>
    <xf numFmtId="0" fontId="3" fillId="0" borderId="11" xfId="2" applyFont="1" applyFill="1" applyBorder="1" applyAlignment="1">
      <alignment vertical="center" wrapText="1"/>
    </xf>
    <xf numFmtId="0" fontId="3" fillId="0" borderId="21" xfId="2" applyFont="1" applyFill="1" applyBorder="1" applyAlignment="1">
      <alignment vertical="center" wrapText="1"/>
    </xf>
    <xf numFmtId="0" fontId="3" fillId="0" borderId="21" xfId="3" applyFont="1" applyFill="1" applyBorder="1" applyAlignment="1">
      <alignment vertical="center" wrapText="1"/>
    </xf>
    <xf numFmtId="0" fontId="3" fillId="0" borderId="21" xfId="3"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3"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3"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vertical="center" wrapText="1"/>
    </xf>
    <xf numFmtId="0" fontId="4" fillId="0" borderId="0" xfId="0" applyFont="1" applyFill="1" applyAlignment="1">
      <alignment horizontal="left"/>
    </xf>
    <xf numFmtId="0" fontId="3" fillId="0" borderId="11" xfId="0" applyFont="1" applyFill="1" applyBorder="1" applyAlignment="1">
      <alignment vertical="center" wrapText="1"/>
    </xf>
    <xf numFmtId="0" fontId="3" fillId="0" borderId="22" xfId="0" applyFont="1" applyFill="1" applyBorder="1" applyAlignment="1">
      <alignment horizontal="center" vertical="center"/>
    </xf>
    <xf numFmtId="0" fontId="3" fillId="0" borderId="0" xfId="0" applyFont="1" applyFill="1"/>
    <xf numFmtId="0" fontId="12"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left"/>
    </xf>
    <xf numFmtId="0" fontId="13" fillId="0" borderId="0" xfId="0" applyFont="1" applyFill="1" applyBorder="1" applyAlignment="1">
      <alignment horizontal="right"/>
    </xf>
    <xf numFmtId="0" fontId="14" fillId="0" borderId="0" xfId="0" applyFont="1" applyFill="1"/>
    <xf numFmtId="0" fontId="3" fillId="0" borderId="13" xfId="0" applyFont="1" applyFill="1" applyBorder="1" applyAlignment="1">
      <alignment horizontal="left" vertical="center"/>
    </xf>
    <xf numFmtId="0" fontId="3" fillId="0" borderId="37" xfId="0" applyNumberFormat="1" applyFont="1" applyFill="1" applyBorder="1" applyAlignment="1">
      <alignment horizontal="center" vertical="center"/>
    </xf>
    <xf numFmtId="0" fontId="3" fillId="0" borderId="22"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39" xfId="0" applyNumberFormat="1" applyFont="1" applyFill="1" applyBorder="1" applyAlignment="1">
      <alignment horizontal="center" vertical="center"/>
    </xf>
    <xf numFmtId="0" fontId="3" fillId="0" borderId="16" xfId="2" applyFont="1" applyFill="1" applyBorder="1" applyAlignment="1">
      <alignment vertical="center" wrapText="1"/>
    </xf>
    <xf numFmtId="0" fontId="3" fillId="0" borderId="25" xfId="2"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6" xfId="0" applyFont="1" applyFill="1" applyBorder="1" applyAlignment="1">
      <alignment vertical="center" wrapText="1"/>
    </xf>
    <xf numFmtId="0" fontId="3" fillId="0" borderId="40" xfId="0" applyNumberFormat="1" applyFont="1" applyFill="1" applyBorder="1" applyAlignment="1">
      <alignment horizontal="center" vertical="center"/>
    </xf>
    <xf numFmtId="0" fontId="3" fillId="0" borderId="27"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53" xfId="0" applyNumberFormat="1" applyFont="1" applyFill="1" applyBorder="1" applyAlignment="1">
      <alignment horizontal="center" vertical="center"/>
    </xf>
    <xf numFmtId="0" fontId="3" fillId="0" borderId="28" xfId="0" applyFont="1" applyFill="1" applyBorder="1" applyAlignment="1">
      <alignment vertical="center" wrapText="1"/>
    </xf>
    <xf numFmtId="0" fontId="3" fillId="0" borderId="7" xfId="0" applyFont="1" applyFill="1" applyBorder="1" applyAlignment="1">
      <alignment horizontal="left" vertical="center"/>
    </xf>
    <xf numFmtId="0" fontId="3" fillId="0" borderId="22"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 fillId="0" borderId="9"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3" fillId="0" borderId="12" xfId="4" applyFont="1" applyFill="1" applyBorder="1" applyAlignment="1">
      <alignment horizontal="center" vertical="center" wrapText="1"/>
    </xf>
    <xf numFmtId="0" fontId="3" fillId="0" borderId="16" xfId="4" applyFont="1" applyFill="1" applyBorder="1" applyAlignment="1">
      <alignment vertical="center" wrapText="1"/>
    </xf>
    <xf numFmtId="0" fontId="3" fillId="0" borderId="11" xfId="0" applyFont="1" applyFill="1" applyBorder="1" applyAlignment="1">
      <alignment horizontal="left" vertical="center"/>
    </xf>
    <xf numFmtId="0" fontId="3" fillId="0" borderId="35"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2" applyFont="1" applyFill="1" applyBorder="1" applyAlignment="1">
      <alignment vertical="center" wrapText="1"/>
    </xf>
    <xf numFmtId="0" fontId="3" fillId="0" borderId="5" xfId="0" applyFont="1" applyFill="1" applyBorder="1" applyAlignment="1">
      <alignment horizontal="left" vertical="center"/>
    </xf>
    <xf numFmtId="0" fontId="3" fillId="0" borderId="26"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3" fillId="0" borderId="56" xfId="2" applyFont="1" applyFill="1" applyBorder="1" applyAlignment="1">
      <alignment horizontal="center" vertical="center" wrapText="1"/>
    </xf>
    <xf numFmtId="0" fontId="3" fillId="0" borderId="21" xfId="4" applyFont="1" applyFill="1" applyBorder="1" applyAlignment="1">
      <alignment vertical="center" wrapText="1"/>
    </xf>
    <xf numFmtId="0" fontId="3" fillId="0" borderId="27"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3" fillId="0" borderId="17" xfId="4" applyFont="1" applyFill="1" applyBorder="1" applyAlignment="1">
      <alignment horizontal="center" vertical="center" wrapText="1"/>
    </xf>
    <xf numFmtId="0" fontId="3" fillId="0" borderId="18" xfId="4" applyFont="1" applyFill="1" applyBorder="1" applyAlignment="1">
      <alignment horizontal="center" vertical="center" wrapText="1"/>
    </xf>
    <xf numFmtId="0" fontId="3" fillId="0" borderId="6" xfId="4" applyFont="1" applyFill="1" applyBorder="1" applyAlignment="1">
      <alignment horizontal="center" vertical="center" wrapText="1"/>
    </xf>
    <xf numFmtId="0" fontId="2" fillId="0" borderId="31" xfId="0" applyFont="1" applyFill="1" applyBorder="1" applyAlignment="1">
      <alignment horizontal="center" vertical="center" wrapText="1"/>
    </xf>
    <xf numFmtId="0" fontId="3" fillId="0" borderId="31" xfId="3" applyFont="1" applyFill="1" applyBorder="1" applyAlignment="1">
      <alignment horizontal="left" vertical="center" wrapText="1"/>
    </xf>
    <xf numFmtId="0" fontId="3" fillId="0" borderId="58"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32" xfId="0" applyFont="1" applyFill="1" applyBorder="1" applyAlignment="1">
      <alignment vertical="center" wrapText="1"/>
    </xf>
    <xf numFmtId="0" fontId="3" fillId="0" borderId="33" xfId="0" applyFont="1" applyFill="1" applyBorder="1" applyAlignment="1">
      <alignment vertical="center" wrapText="1"/>
    </xf>
    <xf numFmtId="0" fontId="3" fillId="0" borderId="62" xfId="0" applyFont="1" applyFill="1" applyBorder="1" applyAlignment="1">
      <alignment horizontal="center" vertical="center"/>
    </xf>
    <xf numFmtId="0" fontId="3" fillId="0" borderId="63" xfId="2"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15"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55"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16" xfId="0" applyFont="1" applyFill="1" applyBorder="1" applyAlignment="1">
      <alignment horizontal="left" vertical="center"/>
    </xf>
    <xf numFmtId="0" fontId="3" fillId="0" borderId="28" xfId="0" applyFont="1" applyFill="1" applyBorder="1" applyAlignment="1">
      <alignment horizontal="left" vertical="center"/>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0" fontId="3" fillId="0" borderId="31" xfId="3" applyFont="1" applyFill="1" applyBorder="1" applyAlignment="1">
      <alignment vertical="center" wrapText="1"/>
    </xf>
    <xf numFmtId="0" fontId="3" fillId="0" borderId="41" xfId="0" applyFont="1" applyFill="1" applyBorder="1" applyAlignment="1">
      <alignment vertical="center" wrapText="1"/>
    </xf>
    <xf numFmtId="0" fontId="3" fillId="0" borderId="42" xfId="0" applyFont="1" applyFill="1" applyBorder="1" applyAlignment="1">
      <alignment vertical="center" wrapText="1"/>
    </xf>
    <xf numFmtId="0" fontId="3" fillId="0" borderId="64" xfId="0" applyFont="1" applyFill="1" applyBorder="1" applyAlignment="1">
      <alignment vertical="center" wrapText="1"/>
    </xf>
    <xf numFmtId="0" fontId="3" fillId="0" borderId="65" xfId="0" applyFont="1" applyFill="1" applyBorder="1" applyAlignment="1">
      <alignment vertical="center" wrapText="1"/>
    </xf>
    <xf numFmtId="0" fontId="3" fillId="0" borderId="43" xfId="0" applyFont="1" applyFill="1" applyBorder="1" applyAlignment="1">
      <alignment vertical="center" wrapText="1"/>
    </xf>
    <xf numFmtId="0" fontId="3" fillId="0" borderId="60" xfId="0" applyFont="1" applyFill="1" applyBorder="1" applyAlignment="1">
      <alignment vertical="center" wrapText="1"/>
    </xf>
    <xf numFmtId="0" fontId="3" fillId="0" borderId="18" xfId="0" applyFont="1" applyFill="1" applyBorder="1" applyAlignment="1">
      <alignment vertical="center" wrapText="1"/>
    </xf>
    <xf numFmtId="0" fontId="3" fillId="0" borderId="34" xfId="0" applyFont="1" applyFill="1" applyBorder="1" applyAlignment="1">
      <alignment vertical="center" wrapText="1"/>
    </xf>
    <xf numFmtId="0" fontId="3" fillId="0" borderId="57"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3" fillId="0" borderId="24"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21"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23" xfId="0" applyFont="1" applyFill="1" applyBorder="1" applyAlignment="1">
      <alignment horizontal="right" vertical="center"/>
    </xf>
    <xf numFmtId="0" fontId="3" fillId="0" borderId="24" xfId="3" applyFont="1" applyFill="1" applyBorder="1" applyAlignment="1">
      <alignment vertical="center" wrapText="1"/>
    </xf>
    <xf numFmtId="0" fontId="2" fillId="0" borderId="37"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54"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7" xfId="0" applyFont="1" applyFill="1" applyBorder="1" applyAlignment="1">
      <alignment horizontal="right" vertical="center"/>
    </xf>
    <xf numFmtId="0" fontId="6" fillId="0" borderId="41" xfId="0" applyFont="1" applyFill="1" applyBorder="1" applyAlignment="1">
      <alignment horizontal="right" vertical="center"/>
    </xf>
    <xf numFmtId="0" fontId="3" fillId="0" borderId="54" xfId="0" applyFont="1" applyFill="1" applyBorder="1" applyAlignment="1">
      <alignment horizontal="center" vertical="center" textRotation="90" wrapText="1"/>
    </xf>
    <xf numFmtId="0" fontId="3" fillId="0" borderId="66" xfId="0" applyFont="1" applyFill="1" applyBorder="1" applyAlignment="1">
      <alignment horizontal="center" vertical="center" textRotation="90" wrapText="1"/>
    </xf>
    <xf numFmtId="0" fontId="3" fillId="0" borderId="67" xfId="0" applyFont="1" applyFill="1" applyBorder="1" applyAlignment="1">
      <alignment horizontal="center" vertical="center" textRotation="90" wrapText="1"/>
    </xf>
    <xf numFmtId="0" fontId="3" fillId="0" borderId="48" xfId="0" applyFont="1" applyFill="1" applyBorder="1" applyAlignment="1">
      <alignment horizontal="center" vertical="center" textRotation="90" wrapText="1"/>
    </xf>
    <xf numFmtId="0" fontId="3" fillId="0" borderId="29" xfId="0" applyFont="1" applyFill="1" applyBorder="1" applyAlignment="1">
      <alignment horizontal="center" vertical="center" textRotation="90" wrapText="1"/>
    </xf>
    <xf numFmtId="0" fontId="3" fillId="0" borderId="38" xfId="0" applyFont="1" applyFill="1" applyBorder="1" applyAlignment="1">
      <alignment horizontal="center" vertical="center" textRotation="90" wrapText="1"/>
    </xf>
    <xf numFmtId="0" fontId="2" fillId="0" borderId="37"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3" fillId="0" borderId="11" xfId="0" applyFont="1" applyFill="1" applyBorder="1" applyAlignment="1">
      <alignment horizontal="center" vertical="center" textRotation="90" wrapText="1"/>
    </xf>
    <xf numFmtId="0" fontId="3" fillId="0" borderId="16" xfId="0" applyFont="1" applyFill="1" applyBorder="1" applyAlignment="1">
      <alignment horizontal="center" vertical="center" textRotation="90" wrapText="1"/>
    </xf>
    <xf numFmtId="0" fontId="3" fillId="0" borderId="21"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39" xfId="0" applyFont="1" applyFill="1" applyBorder="1" applyAlignment="1">
      <alignment horizontal="right" vertical="center"/>
    </xf>
    <xf numFmtId="0" fontId="3" fillId="0" borderId="42" xfId="0" applyFont="1" applyFill="1" applyBorder="1" applyAlignment="1">
      <alignment horizontal="right" vertical="center"/>
    </xf>
    <xf numFmtId="0" fontId="3" fillId="0" borderId="5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6" fillId="0" borderId="29"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4" fillId="0" borderId="0" xfId="0" applyFont="1" applyFill="1" applyAlignment="1">
      <alignment horizontal="left"/>
    </xf>
    <xf numFmtId="0" fontId="5" fillId="0" borderId="0" xfId="0" applyFont="1" applyFill="1" applyAlignment="1">
      <alignment horizontal="left"/>
    </xf>
    <xf numFmtId="0" fontId="7" fillId="0" borderId="57" xfId="0" applyFont="1" applyFill="1" applyBorder="1" applyAlignment="1">
      <alignment horizontal="left" vertical="center"/>
    </xf>
    <xf numFmtId="0" fontId="7" fillId="0" borderId="59" xfId="0" applyFont="1" applyFill="1" applyBorder="1" applyAlignment="1">
      <alignment horizontal="left" vertical="center"/>
    </xf>
    <xf numFmtId="0" fontId="7" fillId="0" borderId="60" xfId="0" applyFont="1" applyFill="1" applyBorder="1" applyAlignment="1">
      <alignment horizontal="left" vertical="center"/>
    </xf>
    <xf numFmtId="0" fontId="2" fillId="0" borderId="41"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40" xfId="0" applyFont="1" applyFill="1" applyBorder="1" applyAlignment="1">
      <alignment horizontal="right" vertical="center"/>
    </xf>
    <xf numFmtId="0" fontId="3" fillId="0" borderId="43" xfId="0" applyFont="1" applyFill="1" applyBorder="1" applyAlignment="1">
      <alignment horizontal="right" vertical="center"/>
    </xf>
    <xf numFmtId="0" fontId="2" fillId="0" borderId="39" xfId="0" applyFont="1" applyFill="1" applyBorder="1" applyAlignment="1">
      <alignment horizontal="right" vertical="center"/>
    </xf>
    <xf numFmtId="0" fontId="2" fillId="0" borderId="42" xfId="0" applyFont="1" applyFill="1" applyBorder="1" applyAlignment="1">
      <alignment horizontal="right" vertical="center"/>
    </xf>
  </cellXfs>
  <cellStyles count="5">
    <cellStyle name="Bevitel" xfId="3" builtinId="20"/>
    <cellStyle name="Jó" xfId="2" builtinId="26"/>
    <cellStyle name="Kimenet" xfId="4" builtinId="21"/>
    <cellStyle name="Normál" xfId="0" builtinId="0"/>
    <cellStyle name="Normá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7"/>
  <sheetViews>
    <sheetView tabSelected="1" zoomScale="110" zoomScaleNormal="110" workbookViewId="0">
      <selection activeCell="W10" sqref="W10"/>
    </sheetView>
  </sheetViews>
  <sheetFormatPr defaultColWidth="9.140625" defaultRowHeight="15" x14ac:dyDescent="0.25"/>
  <cols>
    <col min="1" max="1" width="5.140625" style="23" customWidth="1"/>
    <col min="2" max="2" width="9.7109375" style="23" customWidth="1"/>
    <col min="3" max="3" width="33.42578125" style="23" customWidth="1"/>
    <col min="4" max="4" width="18.28515625" style="23" customWidth="1"/>
    <col min="5" max="6" width="4" style="23" customWidth="1"/>
    <col min="7" max="20" width="3.28515625" style="23" customWidth="1"/>
    <col min="21" max="21" width="34" style="23" bestFit="1" customWidth="1"/>
    <col min="22" max="22" width="11.5703125" style="23" customWidth="1"/>
    <col min="23" max="16384" width="9.140625" style="23"/>
  </cols>
  <sheetData>
    <row r="1" spans="1:21" ht="18.75" x14ac:dyDescent="0.3">
      <c r="A1" s="1"/>
      <c r="B1" s="2"/>
      <c r="C1" s="71" t="s">
        <v>1</v>
      </c>
      <c r="D1" s="213" t="s">
        <v>2</v>
      </c>
      <c r="E1" s="213"/>
      <c r="F1" s="213"/>
      <c r="G1" s="213"/>
      <c r="H1" s="213"/>
      <c r="I1" s="213"/>
      <c r="J1" s="213"/>
      <c r="K1" s="213"/>
      <c r="L1" s="213"/>
      <c r="M1" s="213"/>
      <c r="N1" s="213"/>
      <c r="O1" s="213"/>
      <c r="P1" s="213"/>
      <c r="Q1" s="214" t="s">
        <v>0</v>
      </c>
      <c r="R1" s="214"/>
      <c r="S1" s="214"/>
      <c r="T1" s="214"/>
      <c r="U1" s="51" t="s">
        <v>3</v>
      </c>
    </row>
    <row r="2" spans="1:21" s="79" customFormat="1" ht="19.5" thickBot="1" x14ac:dyDescent="0.35">
      <c r="A2" s="10"/>
      <c r="B2" s="74"/>
      <c r="C2" s="75" t="s">
        <v>81</v>
      </c>
      <c r="D2" s="76"/>
      <c r="E2" s="77"/>
      <c r="F2" s="77"/>
      <c r="G2" s="77"/>
      <c r="H2" s="77"/>
      <c r="I2" s="77"/>
      <c r="J2" s="77"/>
      <c r="K2" s="77"/>
      <c r="L2" s="77"/>
      <c r="M2" s="77"/>
      <c r="N2" s="77"/>
      <c r="O2" s="77"/>
      <c r="P2" s="77"/>
      <c r="Q2" s="77"/>
      <c r="R2" s="77"/>
      <c r="S2" s="77"/>
      <c r="T2" s="77"/>
      <c r="U2" s="78" t="s">
        <v>43</v>
      </c>
    </row>
    <row r="3" spans="1:21" ht="15" customHeight="1" x14ac:dyDescent="0.25">
      <c r="A3" s="173" t="s">
        <v>4</v>
      </c>
      <c r="B3" s="175" t="s">
        <v>5</v>
      </c>
      <c r="C3" s="177" t="s">
        <v>6</v>
      </c>
      <c r="D3" s="179" t="s">
        <v>7</v>
      </c>
      <c r="E3" s="197" t="s">
        <v>36</v>
      </c>
      <c r="F3" s="198"/>
      <c r="G3" s="198"/>
      <c r="H3" s="199"/>
      <c r="I3" s="200" t="s">
        <v>37</v>
      </c>
      <c r="J3" s="198"/>
      <c r="K3" s="198"/>
      <c r="L3" s="201"/>
      <c r="M3" s="197" t="s">
        <v>38</v>
      </c>
      <c r="N3" s="198"/>
      <c r="O3" s="198"/>
      <c r="P3" s="199"/>
      <c r="Q3" s="200" t="s">
        <v>39</v>
      </c>
      <c r="R3" s="198"/>
      <c r="S3" s="198"/>
      <c r="T3" s="201"/>
      <c r="U3" s="218" t="s">
        <v>8</v>
      </c>
    </row>
    <row r="4" spans="1:21" ht="15.75" thickBot="1" x14ac:dyDescent="0.3">
      <c r="A4" s="174"/>
      <c r="B4" s="176"/>
      <c r="C4" s="178"/>
      <c r="D4" s="180"/>
      <c r="E4" s="47" t="s">
        <v>12</v>
      </c>
      <c r="F4" s="46" t="s">
        <v>13</v>
      </c>
      <c r="G4" s="46" t="s">
        <v>14</v>
      </c>
      <c r="H4" s="48" t="s">
        <v>15</v>
      </c>
      <c r="I4" s="49" t="s">
        <v>12</v>
      </c>
      <c r="J4" s="46" t="s">
        <v>13</v>
      </c>
      <c r="K4" s="46" t="s">
        <v>14</v>
      </c>
      <c r="L4" s="50" t="s">
        <v>15</v>
      </c>
      <c r="M4" s="47" t="s">
        <v>12</v>
      </c>
      <c r="N4" s="46" t="s">
        <v>13</v>
      </c>
      <c r="O4" s="46" t="s">
        <v>14</v>
      </c>
      <c r="P4" s="48" t="s">
        <v>15</v>
      </c>
      <c r="Q4" s="49" t="s">
        <v>12</v>
      </c>
      <c r="R4" s="46" t="s">
        <v>13</v>
      </c>
      <c r="S4" s="46" t="s">
        <v>14</v>
      </c>
      <c r="T4" s="50" t="s">
        <v>15</v>
      </c>
      <c r="U4" s="219"/>
    </row>
    <row r="5" spans="1:21" s="79" customFormat="1" ht="15" customHeight="1" x14ac:dyDescent="0.25">
      <c r="A5" s="81">
        <v>1</v>
      </c>
      <c r="B5" s="193" t="s">
        <v>9</v>
      </c>
      <c r="C5" s="52" t="s">
        <v>62</v>
      </c>
      <c r="D5" s="103" t="s">
        <v>45</v>
      </c>
      <c r="E5" s="82">
        <v>1</v>
      </c>
      <c r="F5" s="83">
        <v>2</v>
      </c>
      <c r="G5" s="83" t="s">
        <v>79</v>
      </c>
      <c r="H5" s="84">
        <v>4</v>
      </c>
      <c r="I5" s="85"/>
      <c r="J5" s="83"/>
      <c r="K5" s="83"/>
      <c r="L5" s="86"/>
      <c r="M5" s="82"/>
      <c r="N5" s="83"/>
      <c r="O5" s="83"/>
      <c r="P5" s="84"/>
      <c r="Q5" s="85"/>
      <c r="R5" s="83"/>
      <c r="S5" s="83"/>
      <c r="T5" s="86"/>
      <c r="U5" s="72"/>
    </row>
    <row r="6" spans="1:21" s="79" customFormat="1" x14ac:dyDescent="0.25">
      <c r="A6" s="87">
        <v>2</v>
      </c>
      <c r="B6" s="194"/>
      <c r="C6" s="88" t="s">
        <v>63</v>
      </c>
      <c r="D6" s="80" t="s">
        <v>46</v>
      </c>
      <c r="E6" s="89"/>
      <c r="F6" s="90"/>
      <c r="G6" s="90"/>
      <c r="H6" s="91"/>
      <c r="I6" s="92">
        <v>1</v>
      </c>
      <c r="J6" s="90">
        <v>2</v>
      </c>
      <c r="K6" s="90" t="s">
        <v>80</v>
      </c>
      <c r="L6" s="93">
        <v>4</v>
      </c>
      <c r="M6" s="89"/>
      <c r="N6" s="90"/>
      <c r="O6" s="90"/>
      <c r="P6" s="91"/>
      <c r="Q6" s="92"/>
      <c r="R6" s="90"/>
      <c r="S6" s="90"/>
      <c r="T6" s="93"/>
      <c r="U6" s="94"/>
    </row>
    <row r="7" spans="1:21" s="79" customFormat="1" ht="15" customHeight="1" x14ac:dyDescent="0.25">
      <c r="A7" s="87">
        <v>3</v>
      </c>
      <c r="B7" s="194"/>
      <c r="C7" s="88" t="s">
        <v>64</v>
      </c>
      <c r="D7" s="80" t="s">
        <v>47</v>
      </c>
      <c r="E7" s="89">
        <v>2</v>
      </c>
      <c r="F7" s="90">
        <v>3</v>
      </c>
      <c r="G7" s="90" t="s">
        <v>80</v>
      </c>
      <c r="H7" s="91">
        <v>5</v>
      </c>
      <c r="I7" s="92"/>
      <c r="J7" s="90"/>
      <c r="K7" s="90"/>
      <c r="L7" s="93"/>
      <c r="M7" s="89"/>
      <c r="N7" s="90"/>
      <c r="O7" s="90"/>
      <c r="P7" s="91"/>
      <c r="Q7" s="92"/>
      <c r="R7" s="90"/>
      <c r="S7" s="90"/>
      <c r="T7" s="93"/>
      <c r="U7" s="94"/>
    </row>
    <row r="8" spans="1:21" s="79" customFormat="1" ht="15" customHeight="1" x14ac:dyDescent="0.25">
      <c r="A8" s="87">
        <v>4</v>
      </c>
      <c r="B8" s="194"/>
      <c r="C8" s="88" t="s">
        <v>65</v>
      </c>
      <c r="D8" s="80" t="s">
        <v>48</v>
      </c>
      <c r="E8" s="89">
        <v>2</v>
      </c>
      <c r="F8" s="90">
        <v>0</v>
      </c>
      <c r="G8" s="90" t="s">
        <v>79</v>
      </c>
      <c r="H8" s="91">
        <v>3</v>
      </c>
      <c r="I8" s="92"/>
      <c r="J8" s="90"/>
      <c r="K8" s="90"/>
      <c r="L8" s="93"/>
      <c r="M8" s="89"/>
      <c r="N8" s="90"/>
      <c r="O8" s="90"/>
      <c r="P8" s="91"/>
      <c r="Q8" s="92"/>
      <c r="R8" s="90"/>
      <c r="S8" s="90"/>
      <c r="T8" s="93"/>
      <c r="U8" s="94"/>
    </row>
    <row r="9" spans="1:21" s="79" customFormat="1" ht="15.75" thickBot="1" x14ac:dyDescent="0.3">
      <c r="A9" s="95">
        <v>5</v>
      </c>
      <c r="B9" s="195"/>
      <c r="C9" s="53" t="s">
        <v>82</v>
      </c>
      <c r="D9" s="114" t="s">
        <v>83</v>
      </c>
      <c r="E9" s="96"/>
      <c r="F9" s="97"/>
      <c r="G9" s="97"/>
      <c r="H9" s="98"/>
      <c r="I9" s="99">
        <v>2</v>
      </c>
      <c r="J9" s="97">
        <v>2</v>
      </c>
      <c r="K9" s="97" t="s">
        <v>79</v>
      </c>
      <c r="L9" s="100">
        <v>4</v>
      </c>
      <c r="M9" s="96"/>
      <c r="N9" s="97"/>
      <c r="O9" s="97"/>
      <c r="P9" s="98"/>
      <c r="Q9" s="99"/>
      <c r="R9" s="97"/>
      <c r="S9" s="97"/>
      <c r="T9" s="100"/>
      <c r="U9" s="70"/>
    </row>
    <row r="10" spans="1:21" s="79" customFormat="1" x14ac:dyDescent="0.25">
      <c r="A10" s="81">
        <v>6</v>
      </c>
      <c r="B10" s="193" t="s">
        <v>10</v>
      </c>
      <c r="C10" s="52" t="s">
        <v>66</v>
      </c>
      <c r="D10" s="103" t="s">
        <v>49</v>
      </c>
      <c r="E10" s="82">
        <v>2</v>
      </c>
      <c r="F10" s="83">
        <v>1</v>
      </c>
      <c r="G10" s="83" t="s">
        <v>80</v>
      </c>
      <c r="H10" s="84">
        <v>3</v>
      </c>
      <c r="I10" s="82"/>
      <c r="J10" s="83"/>
      <c r="K10" s="83"/>
      <c r="L10" s="84"/>
      <c r="M10" s="82"/>
      <c r="N10" s="83"/>
      <c r="O10" s="83"/>
      <c r="P10" s="84"/>
      <c r="Q10" s="82"/>
      <c r="R10" s="83"/>
      <c r="S10" s="83"/>
      <c r="T10" s="86"/>
      <c r="U10" s="72"/>
    </row>
    <row r="11" spans="1:21" s="79" customFormat="1" ht="15" customHeight="1" x14ac:dyDescent="0.25">
      <c r="A11" s="87">
        <v>7</v>
      </c>
      <c r="B11" s="194"/>
      <c r="C11" s="88" t="s">
        <v>67</v>
      </c>
      <c r="D11" s="80" t="s">
        <v>50</v>
      </c>
      <c r="E11" s="89"/>
      <c r="F11" s="90"/>
      <c r="G11" s="90"/>
      <c r="H11" s="91"/>
      <c r="I11" s="89"/>
      <c r="J11" s="90"/>
      <c r="K11" s="90"/>
      <c r="L11" s="91"/>
      <c r="M11" s="89"/>
      <c r="N11" s="90"/>
      <c r="O11" s="90"/>
      <c r="P11" s="91"/>
      <c r="Q11" s="89">
        <v>2</v>
      </c>
      <c r="R11" s="90">
        <v>2</v>
      </c>
      <c r="S11" s="90" t="s">
        <v>79</v>
      </c>
      <c r="T11" s="91">
        <v>4</v>
      </c>
      <c r="U11" s="94"/>
    </row>
    <row r="12" spans="1:21" s="79" customFormat="1" ht="15" customHeight="1" x14ac:dyDescent="0.25">
      <c r="A12" s="87">
        <v>8</v>
      </c>
      <c r="B12" s="194"/>
      <c r="C12" s="88" t="s">
        <v>84</v>
      </c>
      <c r="D12" s="80" t="s">
        <v>85</v>
      </c>
      <c r="E12" s="89">
        <v>2</v>
      </c>
      <c r="F12" s="90">
        <v>2</v>
      </c>
      <c r="G12" s="90" t="s">
        <v>80</v>
      </c>
      <c r="H12" s="91">
        <v>4</v>
      </c>
      <c r="I12" s="89"/>
      <c r="J12" s="90"/>
      <c r="K12" s="90"/>
      <c r="L12" s="91"/>
      <c r="M12" s="89"/>
      <c r="N12" s="90"/>
      <c r="O12" s="90"/>
      <c r="P12" s="91"/>
      <c r="Q12" s="89"/>
      <c r="R12" s="90"/>
      <c r="S12" s="90"/>
      <c r="T12" s="93"/>
      <c r="U12" s="94"/>
    </row>
    <row r="13" spans="1:21" s="79" customFormat="1" ht="15" customHeight="1" thickBot="1" x14ac:dyDescent="0.3">
      <c r="A13" s="101">
        <v>9</v>
      </c>
      <c r="B13" s="196"/>
      <c r="C13" s="115" t="s">
        <v>68</v>
      </c>
      <c r="D13" s="116" t="s">
        <v>51</v>
      </c>
      <c r="E13" s="117"/>
      <c r="F13" s="118"/>
      <c r="G13" s="118"/>
      <c r="H13" s="119"/>
      <c r="I13" s="117"/>
      <c r="J13" s="118"/>
      <c r="K13" s="118"/>
      <c r="L13" s="119"/>
      <c r="M13" s="117"/>
      <c r="N13" s="118"/>
      <c r="O13" s="118"/>
      <c r="P13" s="119"/>
      <c r="Q13" s="117">
        <v>0</v>
      </c>
      <c r="R13" s="118">
        <v>3</v>
      </c>
      <c r="S13" s="118" t="s">
        <v>80</v>
      </c>
      <c r="T13" s="120">
        <v>3</v>
      </c>
      <c r="U13" s="102"/>
    </row>
    <row r="14" spans="1:21" s="79" customFormat="1" ht="15" customHeight="1" x14ac:dyDescent="0.25">
      <c r="A14" s="159">
        <v>10</v>
      </c>
      <c r="B14" s="185" t="s">
        <v>11</v>
      </c>
      <c r="C14" s="52" t="s">
        <v>69</v>
      </c>
      <c r="D14" s="112" t="s">
        <v>52</v>
      </c>
      <c r="E14" s="82">
        <v>4</v>
      </c>
      <c r="F14" s="83">
        <v>2</v>
      </c>
      <c r="G14" s="83" t="s">
        <v>80</v>
      </c>
      <c r="H14" s="84">
        <v>7</v>
      </c>
      <c r="I14" s="82"/>
      <c r="J14" s="83"/>
      <c r="K14" s="83"/>
      <c r="L14" s="84"/>
      <c r="M14" s="85"/>
      <c r="N14" s="83"/>
      <c r="O14" s="83"/>
      <c r="P14" s="86"/>
      <c r="Q14" s="82"/>
      <c r="R14" s="83"/>
      <c r="S14" s="83"/>
      <c r="T14" s="84"/>
      <c r="U14" s="150"/>
    </row>
    <row r="15" spans="1:21" s="79" customFormat="1" ht="15" customHeight="1" x14ac:dyDescent="0.25">
      <c r="A15" s="160">
        <v>11</v>
      </c>
      <c r="B15" s="186"/>
      <c r="C15" s="88" t="s">
        <v>70</v>
      </c>
      <c r="D15" s="145" t="s">
        <v>53</v>
      </c>
      <c r="E15" s="89"/>
      <c r="F15" s="90"/>
      <c r="G15" s="90"/>
      <c r="H15" s="91"/>
      <c r="I15" s="89">
        <v>2</v>
      </c>
      <c r="J15" s="90">
        <v>3</v>
      </c>
      <c r="K15" s="90" t="s">
        <v>79</v>
      </c>
      <c r="L15" s="91">
        <v>5</v>
      </c>
      <c r="M15" s="92"/>
      <c r="N15" s="90"/>
      <c r="O15" s="90"/>
      <c r="P15" s="93"/>
      <c r="Q15" s="89"/>
      <c r="R15" s="90"/>
      <c r="S15" s="90"/>
      <c r="T15" s="91"/>
      <c r="U15" s="151"/>
    </row>
    <row r="16" spans="1:21" s="79" customFormat="1" ht="15" customHeight="1" x14ac:dyDescent="0.25">
      <c r="A16" s="161">
        <v>12</v>
      </c>
      <c r="B16" s="186"/>
      <c r="C16" s="88" t="s">
        <v>71</v>
      </c>
      <c r="D16" s="145" t="s">
        <v>54</v>
      </c>
      <c r="E16" s="89"/>
      <c r="F16" s="90"/>
      <c r="G16" s="90"/>
      <c r="H16" s="91"/>
      <c r="I16" s="89">
        <v>1</v>
      </c>
      <c r="J16" s="90">
        <v>2</v>
      </c>
      <c r="K16" s="90" t="s">
        <v>79</v>
      </c>
      <c r="L16" s="91">
        <v>4</v>
      </c>
      <c r="M16" s="92"/>
      <c r="N16" s="90"/>
      <c r="O16" s="90"/>
      <c r="P16" s="93"/>
      <c r="Q16" s="89"/>
      <c r="R16" s="90"/>
      <c r="S16" s="90"/>
      <c r="T16" s="91"/>
      <c r="U16" s="151"/>
    </row>
    <row r="17" spans="1:22" s="79" customFormat="1" ht="15" customHeight="1" x14ac:dyDescent="0.25">
      <c r="A17" s="161">
        <v>13</v>
      </c>
      <c r="B17" s="186"/>
      <c r="C17" s="88" t="s">
        <v>72</v>
      </c>
      <c r="D17" s="145" t="s">
        <v>55</v>
      </c>
      <c r="E17" s="89"/>
      <c r="F17" s="90"/>
      <c r="G17" s="90"/>
      <c r="H17" s="91"/>
      <c r="I17" s="89">
        <v>0</v>
      </c>
      <c r="J17" s="90">
        <v>5</v>
      </c>
      <c r="K17" s="90" t="s">
        <v>79</v>
      </c>
      <c r="L17" s="91">
        <v>5</v>
      </c>
      <c r="M17" s="92"/>
      <c r="N17" s="90"/>
      <c r="O17" s="90"/>
      <c r="P17" s="93"/>
      <c r="Q17" s="89"/>
      <c r="R17" s="90"/>
      <c r="S17" s="90"/>
      <c r="T17" s="91"/>
      <c r="U17" s="151"/>
    </row>
    <row r="18" spans="1:22" s="79" customFormat="1" ht="15" customHeight="1" x14ac:dyDescent="0.25">
      <c r="A18" s="161">
        <v>14</v>
      </c>
      <c r="B18" s="186"/>
      <c r="C18" s="88" t="s">
        <v>73</v>
      </c>
      <c r="D18" s="145" t="s">
        <v>56</v>
      </c>
      <c r="E18" s="89"/>
      <c r="F18" s="90"/>
      <c r="G18" s="90"/>
      <c r="H18" s="91"/>
      <c r="I18" s="89">
        <v>2</v>
      </c>
      <c r="J18" s="90">
        <v>2</v>
      </c>
      <c r="K18" s="90" t="s">
        <v>80</v>
      </c>
      <c r="L18" s="91">
        <v>4</v>
      </c>
      <c r="M18" s="92"/>
      <c r="N18" s="90"/>
      <c r="O18" s="90"/>
      <c r="P18" s="93"/>
      <c r="Q18" s="89"/>
      <c r="R18" s="90"/>
      <c r="S18" s="90"/>
      <c r="T18" s="91"/>
      <c r="U18" s="151"/>
    </row>
    <row r="19" spans="1:22" s="79" customFormat="1" ht="15" customHeight="1" thickBot="1" x14ac:dyDescent="0.3">
      <c r="A19" s="162">
        <v>15</v>
      </c>
      <c r="B19" s="187"/>
      <c r="C19" s="115" t="s">
        <v>77</v>
      </c>
      <c r="D19" s="146" t="s">
        <v>57</v>
      </c>
      <c r="E19" s="117"/>
      <c r="F19" s="118"/>
      <c r="G19" s="118"/>
      <c r="H19" s="119"/>
      <c r="I19" s="117">
        <v>2</v>
      </c>
      <c r="J19" s="118">
        <v>2</v>
      </c>
      <c r="K19" s="118" t="s">
        <v>80</v>
      </c>
      <c r="L19" s="119">
        <v>4</v>
      </c>
      <c r="M19" s="139"/>
      <c r="N19" s="118"/>
      <c r="O19" s="118"/>
      <c r="P19" s="120"/>
      <c r="Q19" s="117"/>
      <c r="R19" s="118"/>
      <c r="S19" s="118"/>
      <c r="T19" s="119"/>
      <c r="U19" s="152"/>
    </row>
    <row r="20" spans="1:22" s="79" customFormat="1" ht="15" customHeight="1" x14ac:dyDescent="0.25">
      <c r="A20" s="81">
        <v>16</v>
      </c>
      <c r="B20" s="188" t="s">
        <v>35</v>
      </c>
      <c r="C20" s="52" t="s">
        <v>74</v>
      </c>
      <c r="D20" s="112" t="s">
        <v>58</v>
      </c>
      <c r="E20" s="82"/>
      <c r="F20" s="83"/>
      <c r="G20" s="83"/>
      <c r="H20" s="84"/>
      <c r="I20" s="82"/>
      <c r="J20" s="83"/>
      <c r="K20" s="83"/>
      <c r="L20" s="84"/>
      <c r="M20" s="85">
        <v>2</v>
      </c>
      <c r="N20" s="83">
        <v>2</v>
      </c>
      <c r="O20" s="83" t="s">
        <v>80</v>
      </c>
      <c r="P20" s="86">
        <v>4</v>
      </c>
      <c r="Q20" s="104"/>
      <c r="R20" s="105"/>
      <c r="S20" s="105"/>
      <c r="T20" s="106"/>
      <c r="U20" s="150"/>
    </row>
    <row r="21" spans="1:22" s="79" customFormat="1" ht="15" customHeight="1" x14ac:dyDescent="0.25">
      <c r="A21" s="87">
        <v>17</v>
      </c>
      <c r="B21" s="189"/>
      <c r="C21" s="148" t="s">
        <v>75</v>
      </c>
      <c r="D21" s="145" t="s">
        <v>59</v>
      </c>
      <c r="E21" s="126"/>
      <c r="F21" s="127"/>
      <c r="G21" s="127"/>
      <c r="H21" s="128"/>
      <c r="I21" s="126"/>
      <c r="J21" s="127"/>
      <c r="K21" s="127"/>
      <c r="L21" s="128"/>
      <c r="M21" s="140">
        <v>2</v>
      </c>
      <c r="N21" s="127">
        <v>2</v>
      </c>
      <c r="O21" s="127" t="s">
        <v>80</v>
      </c>
      <c r="P21" s="129">
        <v>5</v>
      </c>
      <c r="Q21" s="126"/>
      <c r="R21" s="127"/>
      <c r="S21" s="127"/>
      <c r="T21" s="128"/>
      <c r="U21" s="153"/>
    </row>
    <row r="22" spans="1:22" s="79" customFormat="1" ht="15" customHeight="1" x14ac:dyDescent="0.25">
      <c r="A22" s="87">
        <v>18</v>
      </c>
      <c r="B22" s="189"/>
      <c r="C22" s="145" t="s">
        <v>78</v>
      </c>
      <c r="D22" s="145" t="s">
        <v>60</v>
      </c>
      <c r="E22" s="107">
        <v>1</v>
      </c>
      <c r="F22" s="108">
        <v>3</v>
      </c>
      <c r="G22" s="108" t="s">
        <v>79</v>
      </c>
      <c r="H22" s="109">
        <v>4</v>
      </c>
      <c r="I22" s="107"/>
      <c r="J22" s="108"/>
      <c r="K22" s="108"/>
      <c r="L22" s="109"/>
      <c r="M22" s="141"/>
      <c r="N22" s="108"/>
      <c r="O22" s="108"/>
      <c r="P22" s="110"/>
      <c r="Q22" s="107"/>
      <c r="R22" s="108"/>
      <c r="S22" s="108"/>
      <c r="T22" s="109"/>
      <c r="U22" s="151"/>
    </row>
    <row r="23" spans="1:22" s="79" customFormat="1" ht="15" customHeight="1" x14ac:dyDescent="0.25">
      <c r="A23" s="87">
        <v>19</v>
      </c>
      <c r="B23" s="189"/>
      <c r="C23" s="111" t="s">
        <v>76</v>
      </c>
      <c r="D23" s="145" t="s">
        <v>61</v>
      </c>
      <c r="E23" s="107"/>
      <c r="F23" s="108"/>
      <c r="G23" s="108"/>
      <c r="H23" s="109"/>
      <c r="I23" s="107"/>
      <c r="J23" s="108"/>
      <c r="K23" s="108"/>
      <c r="L23" s="109"/>
      <c r="M23" s="141">
        <v>0</v>
      </c>
      <c r="N23" s="108">
        <v>4</v>
      </c>
      <c r="O23" s="108" t="s">
        <v>79</v>
      </c>
      <c r="P23" s="110">
        <v>4</v>
      </c>
      <c r="Q23" s="107"/>
      <c r="R23" s="108"/>
      <c r="S23" s="108"/>
      <c r="T23" s="109"/>
      <c r="U23" s="151"/>
    </row>
    <row r="24" spans="1:22" s="79" customFormat="1" ht="15" customHeight="1" thickBot="1" x14ac:dyDescent="0.3">
      <c r="A24" s="95">
        <v>20</v>
      </c>
      <c r="B24" s="190"/>
      <c r="C24" s="121" t="s">
        <v>86</v>
      </c>
      <c r="D24" s="147" t="s">
        <v>87</v>
      </c>
      <c r="E24" s="122"/>
      <c r="F24" s="123"/>
      <c r="G24" s="123"/>
      <c r="H24" s="124"/>
      <c r="I24" s="122"/>
      <c r="J24" s="123"/>
      <c r="K24" s="123"/>
      <c r="L24" s="124"/>
      <c r="M24" s="142"/>
      <c r="N24" s="123"/>
      <c r="O24" s="123"/>
      <c r="P24" s="125"/>
      <c r="Q24" s="122">
        <v>2</v>
      </c>
      <c r="R24" s="123">
        <v>2</v>
      </c>
      <c r="S24" s="123" t="s">
        <v>80</v>
      </c>
      <c r="T24" s="124">
        <v>4</v>
      </c>
      <c r="U24" s="154"/>
    </row>
    <row r="25" spans="1:22" s="79" customFormat="1" ht="15" customHeight="1" x14ac:dyDescent="0.25">
      <c r="A25" s="81">
        <v>21</v>
      </c>
      <c r="B25" s="191" t="s">
        <v>92</v>
      </c>
      <c r="C25" s="52" t="s">
        <v>40</v>
      </c>
      <c r="D25" s="112" t="s">
        <v>89</v>
      </c>
      <c r="E25" s="73"/>
      <c r="F25" s="24"/>
      <c r="G25" s="24"/>
      <c r="H25" s="25"/>
      <c r="I25" s="73"/>
      <c r="J25" s="24"/>
      <c r="K25" s="24"/>
      <c r="L25" s="25"/>
      <c r="M25" s="26">
        <v>0</v>
      </c>
      <c r="N25" s="24">
        <v>10</v>
      </c>
      <c r="O25" s="24" t="s">
        <v>79</v>
      </c>
      <c r="P25" s="27">
        <v>15</v>
      </c>
      <c r="Q25" s="73"/>
      <c r="R25" s="24"/>
      <c r="S25" s="24"/>
      <c r="T25" s="25"/>
      <c r="U25" s="150"/>
    </row>
    <row r="26" spans="1:22" s="79" customFormat="1" ht="15" customHeight="1" thickBot="1" x14ac:dyDescent="0.3">
      <c r="A26" s="101">
        <v>22</v>
      </c>
      <c r="B26" s="192"/>
      <c r="C26" s="53" t="s">
        <v>41</v>
      </c>
      <c r="D26" s="113" t="s">
        <v>90</v>
      </c>
      <c r="E26" s="143"/>
      <c r="F26" s="42"/>
      <c r="G26" s="42"/>
      <c r="H26" s="43"/>
      <c r="I26" s="143"/>
      <c r="J26" s="42"/>
      <c r="K26" s="42"/>
      <c r="L26" s="43"/>
      <c r="M26" s="45"/>
      <c r="N26" s="42"/>
      <c r="O26" s="42"/>
      <c r="P26" s="138"/>
      <c r="Q26" s="143">
        <v>0</v>
      </c>
      <c r="R26" s="42">
        <v>10</v>
      </c>
      <c r="S26" s="42" t="s">
        <v>79</v>
      </c>
      <c r="T26" s="43">
        <v>15</v>
      </c>
      <c r="U26" s="154"/>
    </row>
    <row r="27" spans="1:22" s="79" customFormat="1" ht="15" customHeight="1" x14ac:dyDescent="0.25">
      <c r="A27" s="81">
        <v>23</v>
      </c>
      <c r="B27" s="175" t="s">
        <v>91</v>
      </c>
      <c r="C27" s="172" t="s">
        <v>42</v>
      </c>
      <c r="D27" s="59"/>
      <c r="E27" s="63"/>
      <c r="F27" s="61"/>
      <c r="G27" s="61"/>
      <c r="H27" s="64"/>
      <c r="I27" s="63"/>
      <c r="J27" s="61"/>
      <c r="K27" s="61"/>
      <c r="L27" s="64"/>
      <c r="M27" s="60">
        <v>0</v>
      </c>
      <c r="N27" s="61">
        <v>2</v>
      </c>
      <c r="O27" s="61"/>
      <c r="P27" s="62">
        <v>3</v>
      </c>
      <c r="Q27" s="65"/>
      <c r="R27" s="28"/>
      <c r="S27" s="28"/>
      <c r="T27" s="156"/>
      <c r="U27" s="153"/>
    </row>
    <row r="28" spans="1:22" ht="15" customHeight="1" thickBot="1" x14ac:dyDescent="0.3">
      <c r="A28" s="95">
        <v>24</v>
      </c>
      <c r="B28" s="176"/>
      <c r="C28" s="54" t="s">
        <v>42</v>
      </c>
      <c r="D28" s="55"/>
      <c r="E28" s="56"/>
      <c r="F28" s="57"/>
      <c r="G28" s="57"/>
      <c r="H28" s="58"/>
      <c r="I28" s="56"/>
      <c r="J28" s="57"/>
      <c r="K28" s="68"/>
      <c r="L28" s="69"/>
      <c r="M28" s="66"/>
      <c r="N28" s="57"/>
      <c r="O28" s="57"/>
      <c r="P28" s="67"/>
      <c r="Q28" s="56">
        <v>0</v>
      </c>
      <c r="R28" s="57">
        <v>2</v>
      </c>
      <c r="S28" s="57"/>
      <c r="T28" s="58">
        <v>3</v>
      </c>
      <c r="U28" s="154"/>
    </row>
    <row r="29" spans="1:22" s="44" customFormat="1" ht="15" customHeight="1" thickBot="1" x14ac:dyDescent="0.3">
      <c r="A29" s="158">
        <v>25</v>
      </c>
      <c r="B29" s="130"/>
      <c r="C29" s="149" t="s">
        <v>44</v>
      </c>
      <c r="D29" s="131" t="s">
        <v>88</v>
      </c>
      <c r="E29" s="144"/>
      <c r="F29" s="133"/>
      <c r="G29" s="133"/>
      <c r="H29" s="134"/>
      <c r="I29" s="204" t="s">
        <v>34</v>
      </c>
      <c r="J29" s="205"/>
      <c r="K29" s="205"/>
      <c r="L29" s="206"/>
      <c r="M29" s="132"/>
      <c r="N29" s="133"/>
      <c r="O29" s="133"/>
      <c r="P29" s="135"/>
      <c r="Q29" s="136"/>
      <c r="R29" s="137"/>
      <c r="S29" s="137"/>
      <c r="T29" s="157"/>
      <c r="U29" s="155"/>
    </row>
    <row r="30" spans="1:22" s="44" customFormat="1" ht="15.75" thickBot="1" x14ac:dyDescent="0.3">
      <c r="A30" s="40"/>
      <c r="B30" s="29"/>
      <c r="C30" s="39"/>
      <c r="D30" s="41"/>
      <c r="E30" s="38"/>
      <c r="F30" s="38"/>
      <c r="G30" s="38"/>
      <c r="H30" s="38"/>
      <c r="I30" s="38"/>
      <c r="J30" s="38"/>
      <c r="K30" s="38"/>
      <c r="L30" s="38"/>
      <c r="M30" s="38"/>
      <c r="N30" s="38"/>
      <c r="O30" s="38"/>
      <c r="P30" s="38"/>
      <c r="Q30" s="38"/>
      <c r="R30" s="38"/>
      <c r="S30" s="38"/>
      <c r="T30" s="38"/>
      <c r="U30" s="41"/>
    </row>
    <row r="31" spans="1:22" ht="15.75" thickBot="1" x14ac:dyDescent="0.3">
      <c r="A31" s="1"/>
      <c r="B31" s="2"/>
      <c r="C31" s="2"/>
      <c r="D31" s="9"/>
      <c r="E31" s="20" t="s">
        <v>12</v>
      </c>
      <c r="F31" s="21" t="s">
        <v>13</v>
      </c>
      <c r="G31" s="21" t="s">
        <v>14</v>
      </c>
      <c r="H31" s="22" t="s">
        <v>15</v>
      </c>
      <c r="I31" s="20" t="s">
        <v>12</v>
      </c>
      <c r="J31" s="21" t="s">
        <v>13</v>
      </c>
      <c r="K31" s="21" t="s">
        <v>14</v>
      </c>
      <c r="L31" s="22" t="s">
        <v>15</v>
      </c>
      <c r="M31" s="20" t="s">
        <v>12</v>
      </c>
      <c r="N31" s="21" t="s">
        <v>13</v>
      </c>
      <c r="O31" s="21" t="s">
        <v>14</v>
      </c>
      <c r="P31" s="22" t="s">
        <v>15</v>
      </c>
      <c r="Q31" s="20" t="s">
        <v>12</v>
      </c>
      <c r="R31" s="21" t="s">
        <v>13</v>
      </c>
      <c r="S31" s="21" t="s">
        <v>14</v>
      </c>
      <c r="T31" s="22" t="s">
        <v>15</v>
      </c>
      <c r="U31" s="10"/>
    </row>
    <row r="32" spans="1:22" ht="15.75" thickBot="1" x14ac:dyDescent="0.3">
      <c r="A32" s="1"/>
      <c r="B32" s="2"/>
      <c r="C32" s="183" t="s">
        <v>22</v>
      </c>
      <c r="D32" s="184"/>
      <c r="E32" s="73">
        <f>SUM(E5:E29)</f>
        <v>14</v>
      </c>
      <c r="F32" s="24">
        <f>SUM(F5:F29)</f>
        <v>13</v>
      </c>
      <c r="G32" s="24"/>
      <c r="H32" s="25">
        <f>SUM(H5:H29)</f>
        <v>30</v>
      </c>
      <c r="I32" s="167">
        <f>SUM(I5:I29)</f>
        <v>10</v>
      </c>
      <c r="J32" s="14">
        <f>SUM(J5:J29)</f>
        <v>18</v>
      </c>
      <c r="K32" s="14"/>
      <c r="L32" s="163">
        <f>SUM(L5:L29)</f>
        <v>30</v>
      </c>
      <c r="M32" s="73">
        <f>SUM(M5:M29)</f>
        <v>4</v>
      </c>
      <c r="N32" s="24">
        <f>SUM(N5:N29)</f>
        <v>20</v>
      </c>
      <c r="O32" s="24"/>
      <c r="P32" s="25">
        <f>SUM(P5:P29)</f>
        <v>31</v>
      </c>
      <c r="Q32" s="167">
        <f>SUM(Q5:Q29)</f>
        <v>4</v>
      </c>
      <c r="R32" s="14">
        <f>SUM(R5:R29)</f>
        <v>19</v>
      </c>
      <c r="S32" s="14"/>
      <c r="T32" s="163">
        <f>SUM(T5:T29)</f>
        <v>29</v>
      </c>
      <c r="U32" s="181" t="s">
        <v>25</v>
      </c>
      <c r="V32" s="182"/>
    </row>
    <row r="33" spans="1:22" x14ac:dyDescent="0.25">
      <c r="A33" s="1"/>
      <c r="B33" s="2"/>
      <c r="C33" s="222" t="s">
        <v>27</v>
      </c>
      <c r="D33" s="223"/>
      <c r="E33" s="16"/>
      <c r="F33" s="14"/>
      <c r="G33" s="14">
        <f>COUNTIF(G5:G29,"e")</f>
        <v>4</v>
      </c>
      <c r="H33" s="15"/>
      <c r="I33" s="167"/>
      <c r="J33" s="14"/>
      <c r="K33" s="14">
        <f>COUNTIF(K5:K29,"e")</f>
        <v>3</v>
      </c>
      <c r="L33" s="163"/>
      <c r="M33" s="16"/>
      <c r="N33" s="14"/>
      <c r="O33" s="14">
        <f>COUNTIF(O5:O29,"e")</f>
        <v>2</v>
      </c>
      <c r="P33" s="15"/>
      <c r="Q33" s="167"/>
      <c r="R33" s="14"/>
      <c r="S33" s="14">
        <f>COUNTIF(S5:S29,"e")</f>
        <v>2</v>
      </c>
      <c r="T33" s="163"/>
      <c r="U33" s="171" t="s">
        <v>27</v>
      </c>
      <c r="V33" s="15">
        <f>SUM(G33,K33,O33,S33)</f>
        <v>11</v>
      </c>
    </row>
    <row r="34" spans="1:22" x14ac:dyDescent="0.25">
      <c r="A34" s="1"/>
      <c r="B34" s="2"/>
      <c r="C34" s="222" t="s">
        <v>28</v>
      </c>
      <c r="D34" s="223"/>
      <c r="E34" s="3"/>
      <c r="F34" s="4"/>
      <c r="G34" s="4">
        <f>COUNTIF(G5:G29,"m")</f>
        <v>3</v>
      </c>
      <c r="H34" s="5"/>
      <c r="I34" s="168"/>
      <c r="J34" s="4"/>
      <c r="K34" s="4">
        <f>COUNTIF(K5:K29,"m")</f>
        <v>4</v>
      </c>
      <c r="L34" s="164"/>
      <c r="M34" s="3"/>
      <c r="N34" s="4"/>
      <c r="O34" s="4">
        <f>COUNTIF(O5:O29,"m")</f>
        <v>2</v>
      </c>
      <c r="P34" s="5"/>
      <c r="Q34" s="168"/>
      <c r="R34" s="4"/>
      <c r="S34" s="4">
        <f>COUNTIF(S5:S29,"m")</f>
        <v>2</v>
      </c>
      <c r="T34" s="164"/>
      <c r="U34" s="30" t="s">
        <v>28</v>
      </c>
      <c r="V34" s="5">
        <f>SUM(G34,K34,O34,S34)</f>
        <v>11</v>
      </c>
    </row>
    <row r="35" spans="1:22" x14ac:dyDescent="0.25">
      <c r="A35" s="1"/>
      <c r="B35" s="2"/>
      <c r="C35" s="202" t="s">
        <v>24</v>
      </c>
      <c r="D35" s="203"/>
      <c r="E35" s="19"/>
      <c r="F35" s="17"/>
      <c r="G35" s="17">
        <f>COUNT(H5:H29)</f>
        <v>7</v>
      </c>
      <c r="H35" s="18"/>
      <c r="I35" s="169"/>
      <c r="J35" s="17"/>
      <c r="K35" s="17">
        <f t="shared" ref="K35:S35" si="0">COUNT(L5:L29)</f>
        <v>7</v>
      </c>
      <c r="L35" s="165"/>
      <c r="M35" s="19"/>
      <c r="N35" s="17"/>
      <c r="O35" s="17">
        <f t="shared" si="0"/>
        <v>5</v>
      </c>
      <c r="P35" s="18"/>
      <c r="Q35" s="169"/>
      <c r="R35" s="17"/>
      <c r="S35" s="17">
        <f t="shared" si="0"/>
        <v>5</v>
      </c>
      <c r="T35" s="165"/>
      <c r="U35" s="31" t="s">
        <v>24</v>
      </c>
      <c r="V35" s="5">
        <f>SUM(G35,K35,O35,S35)</f>
        <v>24</v>
      </c>
    </row>
    <row r="36" spans="1:22" ht="15.75" thickBot="1" x14ac:dyDescent="0.3">
      <c r="A36" s="1"/>
      <c r="B36" s="2"/>
      <c r="C36" s="220" t="s">
        <v>26</v>
      </c>
      <c r="D36" s="221"/>
      <c r="E36" s="6">
        <f>SUM(E32,F32)</f>
        <v>27</v>
      </c>
      <c r="F36" s="7"/>
      <c r="G36" s="7"/>
      <c r="H36" s="8"/>
      <c r="I36" s="170">
        <f>SUM(I32,J32)</f>
        <v>28</v>
      </c>
      <c r="J36" s="7"/>
      <c r="K36" s="7"/>
      <c r="L36" s="166"/>
      <c r="M36" s="6">
        <f>SUM(M32,N32)</f>
        <v>24</v>
      </c>
      <c r="N36" s="7"/>
      <c r="O36" s="7"/>
      <c r="P36" s="8"/>
      <c r="Q36" s="170">
        <f>SUM(Q32,R32)</f>
        <v>23</v>
      </c>
      <c r="R36" s="7"/>
      <c r="S36" s="7"/>
      <c r="T36" s="166"/>
      <c r="U36" s="31" t="s">
        <v>32</v>
      </c>
      <c r="V36" s="5">
        <f>SUM(E36,I36,M36,Q36)</f>
        <v>102</v>
      </c>
    </row>
    <row r="37" spans="1:22" x14ac:dyDescent="0.25">
      <c r="A37" s="1"/>
      <c r="B37" s="2"/>
      <c r="C37" s="13"/>
      <c r="D37" s="12"/>
      <c r="E37" s="11"/>
      <c r="F37" s="11"/>
      <c r="G37" s="11"/>
      <c r="H37" s="11"/>
      <c r="I37" s="11"/>
      <c r="J37" s="11"/>
      <c r="K37" s="11"/>
      <c r="L37" s="11"/>
      <c r="M37" s="11"/>
      <c r="N37" s="11"/>
      <c r="O37" s="11"/>
      <c r="P37" s="11"/>
      <c r="Q37" s="11"/>
      <c r="R37" s="11"/>
      <c r="S37" s="11"/>
      <c r="T37" s="11"/>
      <c r="U37" s="30" t="s">
        <v>33</v>
      </c>
      <c r="V37" s="5">
        <v>6</v>
      </c>
    </row>
    <row r="38" spans="1:22" ht="15.75" thickBot="1" x14ac:dyDescent="0.3">
      <c r="A38" s="1"/>
      <c r="B38" s="2"/>
      <c r="C38" s="13"/>
      <c r="D38" s="12"/>
      <c r="E38" s="11"/>
      <c r="F38" s="11"/>
      <c r="G38" s="11"/>
      <c r="H38" s="11"/>
      <c r="I38" s="11"/>
      <c r="J38" s="11"/>
      <c r="K38" s="11"/>
      <c r="L38" s="11"/>
      <c r="M38" s="11"/>
      <c r="N38" s="11"/>
      <c r="O38" s="11"/>
      <c r="P38" s="11"/>
      <c r="Q38" s="11"/>
      <c r="R38" s="11"/>
      <c r="S38" s="11"/>
      <c r="T38" s="11"/>
      <c r="U38" s="33" t="s">
        <v>29</v>
      </c>
      <c r="V38" s="8">
        <f>SUM(H32,L32,P32,T32)</f>
        <v>120</v>
      </c>
    </row>
    <row r="39" spans="1:22" ht="15.75" thickBot="1" x14ac:dyDescent="0.3">
      <c r="A39" s="1"/>
      <c r="B39" s="2"/>
      <c r="C39" s="13"/>
      <c r="D39" s="12"/>
      <c r="E39" s="11"/>
      <c r="F39" s="11"/>
      <c r="G39" s="11"/>
      <c r="H39" s="11"/>
      <c r="I39" s="11"/>
      <c r="J39" s="11"/>
      <c r="K39" s="11"/>
      <c r="L39" s="11"/>
      <c r="M39" s="11"/>
      <c r="N39" s="11"/>
      <c r="O39" s="11"/>
      <c r="P39" s="11"/>
      <c r="Q39" s="11"/>
      <c r="R39" s="11"/>
      <c r="S39" s="11"/>
      <c r="T39" s="11"/>
      <c r="U39" s="37"/>
      <c r="V39" s="38"/>
    </row>
    <row r="40" spans="1:22" ht="15.75" thickBot="1" x14ac:dyDescent="0.3">
      <c r="A40" s="1"/>
      <c r="B40" s="2"/>
      <c r="C40" s="32" t="s">
        <v>16</v>
      </c>
      <c r="E40" s="215" t="s">
        <v>23</v>
      </c>
      <c r="F40" s="216"/>
      <c r="G40" s="216"/>
      <c r="H40" s="216"/>
      <c r="I40" s="216"/>
      <c r="J40" s="216"/>
      <c r="K40" s="216"/>
      <c r="L40" s="216"/>
      <c r="M40" s="216"/>
      <c r="N40" s="216"/>
      <c r="O40" s="216"/>
      <c r="P40" s="216"/>
      <c r="Q40" s="216"/>
      <c r="R40" s="216"/>
      <c r="S40" s="216"/>
      <c r="T40" s="216"/>
      <c r="U40" s="216"/>
      <c r="V40" s="217"/>
    </row>
    <row r="41" spans="1:22" ht="15" customHeight="1" x14ac:dyDescent="0.25">
      <c r="A41" s="1"/>
      <c r="B41" s="2"/>
      <c r="C41" s="34" t="s">
        <v>30</v>
      </c>
      <c r="E41" s="207" t="s">
        <v>93</v>
      </c>
      <c r="F41" s="208"/>
      <c r="G41" s="208"/>
      <c r="H41" s="208"/>
      <c r="I41" s="208"/>
      <c r="J41" s="208"/>
      <c r="K41" s="208"/>
      <c r="L41" s="208"/>
      <c r="M41" s="208"/>
      <c r="N41" s="208"/>
      <c r="O41" s="208"/>
      <c r="P41" s="208"/>
      <c r="Q41" s="208"/>
      <c r="R41" s="208"/>
      <c r="S41" s="208"/>
      <c r="T41" s="208"/>
      <c r="U41" s="208"/>
      <c r="V41" s="209"/>
    </row>
    <row r="42" spans="1:22" x14ac:dyDescent="0.25">
      <c r="A42" s="1"/>
      <c r="B42" s="2"/>
      <c r="C42" s="34" t="s">
        <v>31</v>
      </c>
      <c r="E42" s="207"/>
      <c r="F42" s="208"/>
      <c r="G42" s="208"/>
      <c r="H42" s="208"/>
      <c r="I42" s="208"/>
      <c r="J42" s="208"/>
      <c r="K42" s="208"/>
      <c r="L42" s="208"/>
      <c r="M42" s="208"/>
      <c r="N42" s="208"/>
      <c r="O42" s="208"/>
      <c r="P42" s="208"/>
      <c r="Q42" s="208"/>
      <c r="R42" s="208"/>
      <c r="S42" s="208"/>
      <c r="T42" s="208"/>
      <c r="U42" s="208"/>
      <c r="V42" s="209"/>
    </row>
    <row r="43" spans="1:22" ht="15" customHeight="1" x14ac:dyDescent="0.25">
      <c r="C43" s="34" t="s">
        <v>17</v>
      </c>
      <c r="E43" s="207"/>
      <c r="F43" s="208"/>
      <c r="G43" s="208"/>
      <c r="H43" s="208"/>
      <c r="I43" s="208"/>
      <c r="J43" s="208"/>
      <c r="K43" s="208"/>
      <c r="L43" s="208"/>
      <c r="M43" s="208"/>
      <c r="N43" s="208"/>
      <c r="O43" s="208"/>
      <c r="P43" s="208"/>
      <c r="Q43" s="208"/>
      <c r="R43" s="208"/>
      <c r="S43" s="208"/>
      <c r="T43" s="208"/>
      <c r="U43" s="208"/>
      <c r="V43" s="209"/>
    </row>
    <row r="44" spans="1:22" ht="15" customHeight="1" x14ac:dyDescent="0.25">
      <c r="C44" s="35" t="s">
        <v>19</v>
      </c>
      <c r="E44" s="207"/>
      <c r="F44" s="208"/>
      <c r="G44" s="208"/>
      <c r="H44" s="208"/>
      <c r="I44" s="208"/>
      <c r="J44" s="208"/>
      <c r="K44" s="208"/>
      <c r="L44" s="208"/>
      <c r="M44" s="208"/>
      <c r="N44" s="208"/>
      <c r="O44" s="208"/>
      <c r="P44" s="208"/>
      <c r="Q44" s="208"/>
      <c r="R44" s="208"/>
      <c r="S44" s="208"/>
      <c r="T44" s="208"/>
      <c r="U44" s="208"/>
      <c r="V44" s="209"/>
    </row>
    <row r="45" spans="1:22" ht="15" customHeight="1" x14ac:dyDescent="0.25">
      <c r="C45" s="35" t="s">
        <v>18</v>
      </c>
      <c r="E45" s="207"/>
      <c r="F45" s="208"/>
      <c r="G45" s="208"/>
      <c r="H45" s="208"/>
      <c r="I45" s="208"/>
      <c r="J45" s="208"/>
      <c r="K45" s="208"/>
      <c r="L45" s="208"/>
      <c r="M45" s="208"/>
      <c r="N45" s="208"/>
      <c r="O45" s="208"/>
      <c r="P45" s="208"/>
      <c r="Q45" s="208"/>
      <c r="R45" s="208"/>
      <c r="S45" s="208"/>
      <c r="T45" s="208"/>
      <c r="U45" s="208"/>
      <c r="V45" s="209"/>
    </row>
    <row r="46" spans="1:22" x14ac:dyDescent="0.25">
      <c r="C46" s="35" t="s">
        <v>21</v>
      </c>
      <c r="E46" s="207"/>
      <c r="F46" s="208"/>
      <c r="G46" s="208"/>
      <c r="H46" s="208"/>
      <c r="I46" s="208"/>
      <c r="J46" s="208"/>
      <c r="K46" s="208"/>
      <c r="L46" s="208"/>
      <c r="M46" s="208"/>
      <c r="N46" s="208"/>
      <c r="O46" s="208"/>
      <c r="P46" s="208"/>
      <c r="Q46" s="208"/>
      <c r="R46" s="208"/>
      <c r="S46" s="208"/>
      <c r="T46" s="208"/>
      <c r="U46" s="208"/>
      <c r="V46" s="209"/>
    </row>
    <row r="47" spans="1:22" ht="15" customHeight="1" thickBot="1" x14ac:dyDescent="0.3">
      <c r="C47" s="36" t="s">
        <v>20</v>
      </c>
      <c r="E47" s="210"/>
      <c r="F47" s="211"/>
      <c r="G47" s="211"/>
      <c r="H47" s="211"/>
      <c r="I47" s="211"/>
      <c r="J47" s="211"/>
      <c r="K47" s="211"/>
      <c r="L47" s="211"/>
      <c r="M47" s="211"/>
      <c r="N47" s="211"/>
      <c r="O47" s="211"/>
      <c r="P47" s="211"/>
      <c r="Q47" s="211"/>
      <c r="R47" s="211"/>
      <c r="S47" s="211"/>
      <c r="T47" s="211"/>
      <c r="U47" s="211"/>
      <c r="V47" s="212"/>
    </row>
  </sheetData>
  <sortState xmlns:xlrd2="http://schemas.microsoft.com/office/spreadsheetml/2017/richdata2" ref="C63:C68">
    <sortCondition ref="C65"/>
  </sortState>
  <mergeCells count="26">
    <mergeCell ref="C35:D35"/>
    <mergeCell ref="I29:L29"/>
    <mergeCell ref="E41:V47"/>
    <mergeCell ref="D1:P1"/>
    <mergeCell ref="Q1:T1"/>
    <mergeCell ref="E40:V40"/>
    <mergeCell ref="M3:P3"/>
    <mergeCell ref="Q3:T3"/>
    <mergeCell ref="U3:U4"/>
    <mergeCell ref="C36:D36"/>
    <mergeCell ref="C33:D33"/>
    <mergeCell ref="C34:D34"/>
    <mergeCell ref="A3:A4"/>
    <mergeCell ref="B3:B4"/>
    <mergeCell ref="C3:C4"/>
    <mergeCell ref="D3:D4"/>
    <mergeCell ref="U32:V32"/>
    <mergeCell ref="C32:D32"/>
    <mergeCell ref="B14:B19"/>
    <mergeCell ref="B20:B24"/>
    <mergeCell ref="B25:B26"/>
    <mergeCell ref="B27:B28"/>
    <mergeCell ref="B5:B9"/>
    <mergeCell ref="B10:B13"/>
    <mergeCell ref="E3:H3"/>
    <mergeCell ref="I3:L3"/>
  </mergeCells>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Sports Eng. MSc 2025 September</vt:lpstr>
      <vt:lpstr>'Sports Eng. MSc 2025 September'!Nyomtatási_terület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TörökTímea</cp:lastModifiedBy>
  <cp:lastPrinted>2021-06-21T11:37:44Z</cp:lastPrinted>
  <dcterms:created xsi:type="dcterms:W3CDTF">2017-10-31T07:50:20Z</dcterms:created>
  <dcterms:modified xsi:type="dcterms:W3CDTF">2025-10-29T08:06:05Z</dcterms:modified>
</cp:coreProperties>
</file>