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Sportmérnöki MSc\"/>
    </mc:Choice>
  </mc:AlternateContent>
  <bookViews>
    <workbookView xWindow="0" yWindow="0" windowWidth="13260" windowHeight="7800"/>
  </bookViews>
  <sheets>
    <sheet name="Sportmérnöki Msc" sheetId="2" r:id="rId1"/>
  </sheets>
  <definedNames>
    <definedName name="_xlnm.Print_Area" localSheetId="0">'Sportmérnöki Msc'!$D$1:$Y$40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2" l="1"/>
  <c r="K38" i="2"/>
  <c r="W39" i="2"/>
  <c r="X36" i="2"/>
  <c r="T36" i="2"/>
  <c r="P36" i="2"/>
  <c r="L36" i="2"/>
  <c r="V35" i="2"/>
  <c r="U35" i="2"/>
  <c r="R35" i="2"/>
  <c r="Q35" i="2"/>
  <c r="N35" i="2"/>
  <c r="M35" i="2"/>
  <c r="J35" i="2"/>
  <c r="I35" i="2"/>
  <c r="S39" i="2" l="1"/>
  <c r="S38" i="2"/>
  <c r="O39" i="2" l="1"/>
  <c r="O38" i="2"/>
  <c r="K39" i="2"/>
  <c r="W37" i="2"/>
  <c r="S37" i="2"/>
  <c r="O37" i="2"/>
  <c r="K37" i="2"/>
  <c r="I34" i="2" l="1"/>
  <c r="Q34" i="2"/>
  <c r="H36" i="2"/>
  <c r="U34" i="2"/>
  <c r="M34" i="2"/>
</calcChain>
</file>

<file path=xl/sharedStrings.xml><?xml version="1.0" encoding="utf-8"?>
<sst xmlns="http://schemas.openxmlformats.org/spreadsheetml/2006/main" count="94" uniqueCount="61">
  <si>
    <t>Sportruházat</t>
  </si>
  <si>
    <t>Diplomamunka</t>
  </si>
  <si>
    <t>Alkalmazott gazdaságtan</t>
  </si>
  <si>
    <t>Debreceni Egyetem</t>
  </si>
  <si>
    <t xml:space="preserve">Mintatanterv     </t>
  </si>
  <si>
    <t>NAPPALI TAGOZAT</t>
  </si>
  <si>
    <t>Érvényes: 2021. szept. 1-től</t>
  </si>
  <si>
    <t>Tantárgy szám</t>
  </si>
  <si>
    <t>Tárgycsop.</t>
  </si>
  <si>
    <t>Tantárgy neve</t>
  </si>
  <si>
    <t>Ismeret</t>
  </si>
  <si>
    <t>Kód</t>
  </si>
  <si>
    <t>8. félév</t>
  </si>
  <si>
    <t>9. félév</t>
  </si>
  <si>
    <t>10. félév</t>
  </si>
  <si>
    <t>11. félév</t>
  </si>
  <si>
    <t>e</t>
  </si>
  <si>
    <t>gy</t>
  </si>
  <si>
    <t>kö</t>
  </si>
  <si>
    <t>kr</t>
  </si>
  <si>
    <t>előkövetelmény</t>
  </si>
  <si>
    <t>é</t>
  </si>
  <si>
    <t>k</t>
  </si>
  <si>
    <t>Gazd. és humán ismeretek</t>
  </si>
  <si>
    <t>Szakmai törzsanyag</t>
  </si>
  <si>
    <t>Differenciált szakmai ismeretek</t>
  </si>
  <si>
    <t>Szabadon választható tárgyak</t>
  </si>
  <si>
    <t>Szabadon választható I.</t>
  </si>
  <si>
    <t>Szabadon választható II.</t>
  </si>
  <si>
    <t>Szakmai gyakorlat</t>
  </si>
  <si>
    <t>4 hét</t>
  </si>
  <si>
    <t xml:space="preserve">heti óraszám </t>
  </si>
  <si>
    <t>Össz kredit:</t>
  </si>
  <si>
    <t>követelmény</t>
  </si>
  <si>
    <t>szigorlat (s):</t>
  </si>
  <si>
    <t>Kollokvium (k):</t>
  </si>
  <si>
    <t>Évközi jegy (é):</t>
  </si>
  <si>
    <t>Biomechanika</t>
  </si>
  <si>
    <t>MK5DIPlM30MX21</t>
  </si>
  <si>
    <t>Természet- tudományi ismeretek</t>
  </si>
  <si>
    <t>MK5ALKAM04MX21</t>
  </si>
  <si>
    <t>MK5SZGYM00MX21</t>
  </si>
  <si>
    <t>Modellezés és Szimuláció</t>
  </si>
  <si>
    <t>Mérés jelfeldolgozás, elektronika</t>
  </si>
  <si>
    <t xml:space="preserve">Sporteszközök tervezése </t>
  </si>
  <si>
    <t>Sporteszközök gyárása és tesztelése</t>
  </si>
  <si>
    <t>Alkalmazott sporttechnika</t>
  </si>
  <si>
    <t>Anyagtudományok a sportban</t>
  </si>
  <si>
    <t>Anatómia és élettan</t>
  </si>
  <si>
    <t>Formatervezés és Aerodinamika</t>
  </si>
  <si>
    <t>Lean és minőségmenendzsment</t>
  </si>
  <si>
    <t>Adattudomány a Sportban</t>
  </si>
  <si>
    <t xml:space="preserve">Startup és Innováció menedzsment </t>
  </si>
  <si>
    <t>Sport és biostatisztika</t>
  </si>
  <si>
    <t>Sporteszközök technikai fejlődése</t>
  </si>
  <si>
    <t>Sportgazdaságtan</t>
  </si>
  <si>
    <t>Mechanikai rendszerek dinamikája</t>
  </si>
  <si>
    <t>Alkalmazott program és applikációtervezés</t>
  </si>
  <si>
    <t>Robotika - alkalmazott mozgatási technikák</t>
  </si>
  <si>
    <t xml:space="preserve">Sportmérnöki mesterképzési szak </t>
  </si>
  <si>
    <t>* Szabadon választható tantárgyak a Kar szabályai szerint teljesítendők minimum 6 kredit értékben.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</si>
</sst>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Arial CE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2" fillId="4" borderId="3" applyNumberFormat="0" applyFont="0" applyAlignment="0" applyProtection="0"/>
  </cellStyleXfs>
  <cellXfs count="189">
    <xf numFmtId="0" fontId="0" fillId="0" borderId="0" xfId="0"/>
    <xf numFmtId="49" fontId="0" fillId="0" borderId="0" xfId="0" applyNumberFormat="1"/>
    <xf numFmtId="0" fontId="5" fillId="0" borderId="4" xfId="0" applyFont="1" applyBorder="1"/>
    <xf numFmtId="0" fontId="6" fillId="0" borderId="5" xfId="0" applyFont="1" applyBorder="1"/>
    <xf numFmtId="0" fontId="7" fillId="0" borderId="5" xfId="0" applyFont="1" applyBorder="1"/>
    <xf numFmtId="49" fontId="0" fillId="0" borderId="5" xfId="0" applyNumberFormat="1" applyBorder="1"/>
    <xf numFmtId="0" fontId="7" fillId="0" borderId="5" xfId="0" applyFont="1" applyBorder="1" applyAlignment="1">
      <alignment horizontal="left"/>
    </xf>
    <xf numFmtId="0" fontId="8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1" fillId="0" borderId="10" xfId="0" applyFont="1" applyBorder="1" applyAlignment="1">
      <alignment horizontal="center" wrapText="1"/>
    </xf>
    <xf numFmtId="0" fontId="11" fillId="0" borderId="6" xfId="0" applyFont="1" applyBorder="1"/>
    <xf numFmtId="0" fontId="11" fillId="0" borderId="11" xfId="0" applyFont="1" applyBorder="1"/>
    <xf numFmtId="0" fontId="11" fillId="0" borderId="11" xfId="0" applyFont="1" applyBorder="1" applyAlignment="1">
      <alignment horizontal="left"/>
    </xf>
    <xf numFmtId="0" fontId="0" fillId="0" borderId="15" xfId="0" applyBorder="1"/>
    <xf numFmtId="0" fontId="11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18" xfId="0" applyFont="1" applyBorder="1" applyAlignment="1">
      <alignment horizontal="left"/>
    </xf>
    <xf numFmtId="0" fontId="11" fillId="0" borderId="20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/>
    </xf>
    <xf numFmtId="0" fontId="11" fillId="0" borderId="22" xfId="1" applyFont="1" applyFill="1" applyBorder="1" applyAlignment="1">
      <alignment horizontal="center"/>
    </xf>
    <xf numFmtId="0" fontId="11" fillId="0" borderId="23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" fillId="0" borderId="15" xfId="0" applyFont="1" applyBorder="1"/>
    <xf numFmtId="0" fontId="5" fillId="0" borderId="16" xfId="0" applyFont="1" applyBorder="1"/>
    <xf numFmtId="49" fontId="2" fillId="0" borderId="26" xfId="1" applyNumberFormat="1" applyFont="1" applyFill="1" applyBorder="1" applyAlignment="1"/>
    <xf numFmtId="0" fontId="2" fillId="0" borderId="11" xfId="1" applyFont="1" applyFill="1" applyBorder="1" applyAlignment="1"/>
    <xf numFmtId="0" fontId="2" fillId="0" borderId="27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0" fillId="0" borderId="11" xfId="0" applyBorder="1"/>
    <xf numFmtId="0" fontId="2" fillId="0" borderId="16" xfId="1" applyFont="1" applyFill="1" applyBorder="1" applyAlignment="1"/>
    <xf numFmtId="49" fontId="2" fillId="0" borderId="33" xfId="1" applyNumberFormat="1" applyFont="1" applyFill="1" applyBorder="1" applyAlignment="1"/>
    <xf numFmtId="0" fontId="2" fillId="0" borderId="34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0" fillId="0" borderId="18" xfId="0" applyBorder="1"/>
    <xf numFmtId="0" fontId="0" fillId="0" borderId="1" xfId="1" applyFont="1" applyFill="1" applyBorder="1" applyAlignment="1">
      <alignment horizontal="center"/>
    </xf>
    <xf numFmtId="49" fontId="2" fillId="0" borderId="16" xfId="1" applyNumberFormat="1" applyFont="1" applyFill="1" applyBorder="1" applyAlignment="1"/>
    <xf numFmtId="0" fontId="2" fillId="0" borderId="38" xfId="1" applyFont="1" applyFill="1" applyBorder="1" applyAlignment="1"/>
    <xf numFmtId="49" fontId="2" fillId="0" borderId="38" xfId="1" applyNumberFormat="1" applyFont="1" applyFill="1" applyBorder="1" applyAlignment="1"/>
    <xf numFmtId="0" fontId="2" fillId="0" borderId="39" xfId="1" applyFont="1" applyFill="1" applyBorder="1" applyAlignment="1">
      <alignment horizontal="center"/>
    </xf>
    <xf numFmtId="0" fontId="2" fillId="0" borderId="40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49" fontId="2" fillId="0" borderId="42" xfId="1" applyNumberFormat="1" applyFont="1" applyFill="1" applyBorder="1" applyAlignment="1"/>
    <xf numFmtId="49" fontId="2" fillId="0" borderId="43" xfId="1" applyNumberFormat="1" applyFont="1" applyFill="1" applyBorder="1" applyAlignment="1"/>
    <xf numFmtId="0" fontId="2" fillId="0" borderId="37" xfId="1" applyFont="1" applyFill="1" applyBorder="1" applyAlignment="1"/>
    <xf numFmtId="49" fontId="2" fillId="0" borderId="37" xfId="1" applyNumberFormat="1" applyFont="1" applyFill="1" applyBorder="1" applyAlignment="1"/>
    <xf numFmtId="0" fontId="2" fillId="0" borderId="44" xfId="3" applyFont="1" applyFill="1" applyBorder="1" applyAlignment="1"/>
    <xf numFmtId="49" fontId="2" fillId="0" borderId="10" xfId="3" applyNumberFormat="1" applyFont="1" applyFill="1" applyBorder="1" applyAlignment="1"/>
    <xf numFmtId="49" fontId="2" fillId="0" borderId="16" xfId="3" applyNumberFormat="1" applyFont="1" applyFill="1" applyBorder="1" applyAlignment="1"/>
    <xf numFmtId="0" fontId="2" fillId="0" borderId="45" xfId="1" applyFont="1" applyFill="1" applyBorder="1" applyAlignment="1"/>
    <xf numFmtId="0" fontId="2" fillId="0" borderId="3" xfId="3" applyFont="1" applyFill="1" applyAlignment="1">
      <alignment horizontal="center"/>
    </xf>
    <xf numFmtId="0" fontId="2" fillId="0" borderId="46" xfId="3" applyFont="1" applyFill="1" applyBorder="1" applyAlignment="1">
      <alignment horizontal="center"/>
    </xf>
    <xf numFmtId="0" fontId="2" fillId="0" borderId="47" xfId="3" applyFont="1" applyFill="1" applyBorder="1" applyAlignment="1">
      <alignment horizontal="center"/>
    </xf>
    <xf numFmtId="0" fontId="2" fillId="0" borderId="47" xfId="3" applyFont="1" applyFill="1" applyBorder="1" applyAlignment="1"/>
    <xf numFmtId="49" fontId="2" fillId="0" borderId="38" xfId="3" applyNumberFormat="1" applyFont="1" applyFill="1" applyBorder="1" applyAlignment="1"/>
    <xf numFmtId="0" fontId="2" fillId="0" borderId="18" xfId="1" applyFont="1" applyFill="1" applyBorder="1" applyAlignment="1"/>
    <xf numFmtId="0" fontId="11" fillId="0" borderId="6" xfId="0" applyFont="1" applyBorder="1" applyAlignment="1">
      <alignment horizontal="center"/>
    </xf>
    <xf numFmtId="0" fontId="2" fillId="0" borderId="48" xfId="1" applyFont="1" applyFill="1" applyBorder="1" applyAlignment="1">
      <alignment horizontal="center"/>
    </xf>
    <xf numFmtId="0" fontId="2" fillId="0" borderId="49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2" fillId="0" borderId="19" xfId="1" applyFont="1" applyFill="1" applyBorder="1" applyAlignment="1"/>
    <xf numFmtId="49" fontId="2" fillId="0" borderId="37" xfId="2" applyNumberFormat="1" applyFont="1" applyFill="1" applyBorder="1" applyAlignment="1"/>
    <xf numFmtId="0" fontId="2" fillId="0" borderId="3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/>
    <xf numFmtId="0" fontId="2" fillId="0" borderId="1" xfId="0" applyFont="1" applyBorder="1"/>
    <xf numFmtId="0" fontId="2" fillId="0" borderId="36" xfId="0" applyFont="1" applyBorder="1"/>
    <xf numFmtId="0" fontId="2" fillId="0" borderId="34" xfId="2" applyFont="1" applyFill="1" applyBorder="1" applyAlignment="1"/>
    <xf numFmtId="0" fontId="2" fillId="0" borderId="37" xfId="2" applyFont="1" applyFill="1" applyBorder="1" applyAlignment="1">
      <alignment horizontal="left"/>
    </xf>
    <xf numFmtId="0" fontId="14" fillId="0" borderId="52" xfId="0" applyFont="1" applyBorder="1"/>
    <xf numFmtId="0" fontId="2" fillId="0" borderId="49" xfId="0" applyFont="1" applyBorder="1"/>
    <xf numFmtId="49" fontId="2" fillId="0" borderId="49" xfId="0" applyNumberFormat="1" applyFont="1" applyBorder="1"/>
    <xf numFmtId="0" fontId="0" fillId="0" borderId="19" xfId="0" applyBorder="1"/>
    <xf numFmtId="0" fontId="14" fillId="0" borderId="0" xfId="0" applyFont="1"/>
    <xf numFmtId="0" fontId="14" fillId="0" borderId="6" xfId="0" applyFont="1" applyBorder="1"/>
    <xf numFmtId="49" fontId="2" fillId="0" borderId="10" xfId="0" applyNumberFormat="1" applyFont="1" applyBorder="1" applyAlignment="1">
      <alignment horizontal="left"/>
    </xf>
    <xf numFmtId="0" fontId="14" fillId="0" borderId="9" xfId="0" applyFont="1" applyBorder="1"/>
    <xf numFmtId="0" fontId="2" fillId="0" borderId="38" xfId="0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0" fontId="5" fillId="0" borderId="0" xfId="0" applyFont="1"/>
    <xf numFmtId="49" fontId="14" fillId="0" borderId="0" xfId="0" applyNumberFormat="1" applyFont="1"/>
    <xf numFmtId="0" fontId="12" fillId="0" borderId="0" xfId="0" applyFont="1" applyAlignment="1">
      <alignment horizontal="left"/>
    </xf>
    <xf numFmtId="0" fontId="3" fillId="0" borderId="0" xfId="1" applyFill="1" applyBorder="1" applyAlignment="1">
      <alignment horizontal="center"/>
    </xf>
    <xf numFmtId="49" fontId="5" fillId="0" borderId="0" xfId="0" applyNumberFormat="1" applyFont="1"/>
    <xf numFmtId="0" fontId="14" fillId="0" borderId="15" xfId="0" applyFont="1" applyBorder="1"/>
    <xf numFmtId="0" fontId="5" fillId="0" borderId="15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5" fillId="0" borderId="55" xfId="0" applyFont="1" applyBorder="1"/>
    <xf numFmtId="0" fontId="11" fillId="0" borderId="56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1" fillId="0" borderId="53" xfId="0" applyFont="1" applyBorder="1"/>
    <xf numFmtId="49" fontId="5" fillId="0" borderId="54" xfId="0" applyNumberFormat="1" applyFont="1" applyBorder="1"/>
    <xf numFmtId="0" fontId="11" fillId="0" borderId="15" xfId="0" applyFont="1" applyBorder="1" applyAlignment="1">
      <alignment horizontal="left"/>
    </xf>
    <xf numFmtId="0" fontId="2" fillId="0" borderId="12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49" fontId="15" fillId="0" borderId="58" xfId="0" applyNumberFormat="1" applyFont="1" applyBorder="1"/>
    <xf numFmtId="0" fontId="13" fillId="0" borderId="10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49" fontId="15" fillId="0" borderId="59" xfId="0" applyNumberFormat="1" applyFont="1" applyBorder="1"/>
    <xf numFmtId="0" fontId="13" fillId="0" borderId="16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49" fontId="15" fillId="0" borderId="60" xfId="0" applyNumberFormat="1" applyFont="1" applyBorder="1"/>
    <xf numFmtId="0" fontId="13" fillId="0" borderId="38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49" fontId="16" fillId="0" borderId="0" xfId="0" applyNumberFormat="1" applyFont="1"/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justify"/>
    </xf>
    <xf numFmtId="0" fontId="2" fillId="0" borderId="15" xfId="1" applyFont="1" applyFill="1" applyBorder="1" applyAlignment="1"/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0" xfId="1" applyFont="1" applyFill="1" applyBorder="1" applyAlignment="1"/>
    <xf numFmtId="49" fontId="2" fillId="0" borderId="18" xfId="1" applyNumberFormat="1" applyFont="1" applyFill="1" applyBorder="1" applyAlignment="1"/>
    <xf numFmtId="0" fontId="2" fillId="0" borderId="61" xfId="1" applyFont="1" applyFill="1" applyBorder="1" applyAlignment="1">
      <alignment horizontal="center"/>
    </xf>
    <xf numFmtId="0" fontId="2" fillId="0" borderId="55" xfId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38" xfId="1" applyFont="1" applyFill="1" applyBorder="1"/>
    <xf numFmtId="0" fontId="2" fillId="0" borderId="39" xfId="1" applyFont="1" applyFill="1" applyBorder="1"/>
    <xf numFmtId="0" fontId="2" fillId="0" borderId="40" xfId="1" applyFont="1" applyFill="1" applyBorder="1"/>
    <xf numFmtId="0" fontId="2" fillId="0" borderId="41" xfId="1" applyFont="1" applyFill="1" applyBorder="1"/>
    <xf numFmtId="49" fontId="2" fillId="0" borderId="15" xfId="1" applyNumberFormat="1" applyFont="1" applyFill="1" applyBorder="1" applyAlignment="1"/>
    <xf numFmtId="0" fontId="2" fillId="0" borderId="26" xfId="2" applyFont="1" applyFill="1" applyBorder="1" applyAlignment="1"/>
    <xf numFmtId="49" fontId="2" fillId="0" borderId="10" xfId="2" applyNumberFormat="1" applyFont="1" applyFill="1" applyBorder="1" applyAlignment="1"/>
    <xf numFmtId="0" fontId="2" fillId="0" borderId="10" xfId="2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44" xfId="3" applyFont="1" applyFill="1" applyBorder="1" applyAlignment="1"/>
    <xf numFmtId="0" fontId="0" fillId="0" borderId="16" xfId="1" applyFont="1" applyFill="1" applyBorder="1" applyAlignment="1"/>
    <xf numFmtId="0" fontId="0" fillId="0" borderId="0" xfId="3" applyFont="1" applyFill="1" applyBorder="1" applyAlignment="1"/>
    <xf numFmtId="0" fontId="0" fillId="0" borderId="2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8" xfId="1" applyFont="1" applyFill="1" applyBorder="1" applyAlignment="1"/>
    <xf numFmtId="0" fontId="0" fillId="0" borderId="40" xfId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27" xfId="3" applyFont="1" applyFill="1" applyBorder="1" applyAlignment="1">
      <alignment horizontal="center"/>
    </xf>
    <xf numFmtId="0" fontId="2" fillId="0" borderId="28" xfId="3" applyFont="1" applyFill="1" applyBorder="1" applyAlignment="1">
      <alignment horizontal="center"/>
    </xf>
    <xf numFmtId="0" fontId="2" fillId="0" borderId="29" xfId="3" applyFont="1" applyFill="1" applyBorder="1" applyAlignment="1">
      <alignment horizontal="center"/>
    </xf>
    <xf numFmtId="0" fontId="2" fillId="0" borderId="35" xfId="3" applyFont="1" applyFill="1" applyBorder="1" applyAlignment="1">
      <alignment horizontal="center"/>
    </xf>
    <xf numFmtId="0" fontId="2" fillId="0" borderId="36" xfId="3" applyFont="1" applyFill="1" applyBorder="1" applyAlignment="1">
      <alignment horizontal="center"/>
    </xf>
    <xf numFmtId="0" fontId="2" fillId="0" borderId="39" xfId="3" applyFont="1" applyFill="1" applyBorder="1" applyAlignment="1">
      <alignment horizontal="center"/>
    </xf>
    <xf numFmtId="0" fontId="2" fillId="0" borderId="40" xfId="3" applyFont="1" applyFill="1" applyBorder="1" applyAlignment="1">
      <alignment horizontal="center"/>
    </xf>
    <xf numFmtId="0" fontId="2" fillId="0" borderId="41" xfId="3" applyFont="1" applyFill="1" applyBorder="1" applyAlignment="1">
      <alignment horizontal="center"/>
    </xf>
    <xf numFmtId="0" fontId="0" fillId="0" borderId="28" xfId="3" applyFont="1" applyFill="1" applyBorder="1" applyAlignment="1">
      <alignment horizontal="center"/>
    </xf>
    <xf numFmtId="0" fontId="0" fillId="0" borderId="1" xfId="3" applyFont="1" applyFill="1" applyBorder="1" applyAlignment="1">
      <alignment horizontal="center"/>
    </xf>
    <xf numFmtId="0" fontId="5" fillId="0" borderId="10" xfId="1" applyFont="1" applyFill="1" applyBorder="1" applyAlignment="1"/>
    <xf numFmtId="0" fontId="5" fillId="0" borderId="16" xfId="1" applyFont="1" applyFill="1" applyBorder="1" applyAlignment="1"/>
    <xf numFmtId="0" fontId="5" fillId="0" borderId="38" xfId="1" applyFont="1" applyFill="1" applyBorder="1" applyAlignment="1"/>
    <xf numFmtId="0" fontId="5" fillId="0" borderId="18" xfId="1" applyFont="1" applyFill="1" applyBorder="1" applyAlignment="1"/>
    <xf numFmtId="0" fontId="5" fillId="0" borderId="42" xfId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textRotation="90"/>
    </xf>
    <xf numFmtId="49" fontId="11" fillId="0" borderId="19" xfId="0" applyNumberFormat="1" applyFont="1" applyBorder="1" applyAlignment="1">
      <alignment horizontal="center" textRotation="90"/>
    </xf>
    <xf numFmtId="0" fontId="11" fillId="0" borderId="12" xfId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2" fillId="0" borderId="48" xfId="1" applyFont="1" applyFill="1" applyBorder="1" applyAlignment="1">
      <alignment horizontal="center"/>
    </xf>
    <xf numFmtId="0" fontId="2" fillId="0" borderId="49" xfId="1" applyFont="1" applyFill="1" applyBorder="1" applyAlignment="1">
      <alignment horizontal="center"/>
    </xf>
    <xf numFmtId="0" fontId="2" fillId="0" borderId="50" xfId="1" applyFont="1" applyFill="1" applyBorder="1" applyAlignment="1">
      <alignment horizontal="center"/>
    </xf>
    <xf numFmtId="0" fontId="1" fillId="0" borderId="48" xfId="1" applyFont="1" applyFill="1" applyBorder="1" applyAlignment="1">
      <alignment horizontal="center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2" fillId="0" borderId="37" xfId="0" applyFont="1" applyBorder="1" applyAlignment="1">
      <alignment horizontal="center" vertical="center" textRotation="91"/>
    </xf>
    <xf numFmtId="0" fontId="12" fillId="0" borderId="18" xfId="0" applyFont="1" applyBorder="1" applyAlignment="1">
      <alignment horizontal="center" vertical="center" textRotation="91"/>
    </xf>
    <xf numFmtId="0" fontId="12" fillId="0" borderId="19" xfId="0" applyFont="1" applyBorder="1" applyAlignment="1">
      <alignment horizontal="center" vertical="center" textRotation="91"/>
    </xf>
  </cellXfs>
  <cellStyles count="4">
    <cellStyle name="Bevitel" xfId="2" builtinId="20"/>
    <cellStyle name="Jegyzet" xfId="3" builtinId="10"/>
    <cellStyle name="Jó" xfId="1" builtinId="26"/>
    <cellStyle name="Normá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topLeftCell="D1" zoomScaleNormal="100" zoomScaleSheetLayoutView="100" workbookViewId="0">
      <selection activeCell="D1" sqref="D1"/>
    </sheetView>
  </sheetViews>
  <sheetFormatPr defaultRowHeight="15" x14ac:dyDescent="0.25"/>
  <cols>
    <col min="1" max="1" width="4.42578125" hidden="1" customWidth="1"/>
    <col min="2" max="2" width="22" hidden="1" customWidth="1"/>
    <col min="3" max="3" width="16" hidden="1" customWidth="1"/>
    <col min="4" max="4" width="6.28515625" customWidth="1"/>
    <col min="6" max="6" width="38.85546875" customWidth="1"/>
    <col min="7" max="7" width="4.85546875" customWidth="1"/>
    <col min="8" max="8" width="18" hidden="1" customWidth="1"/>
    <col min="9" max="9" width="3.85546875" customWidth="1"/>
    <col min="10" max="10" width="3.5703125" customWidth="1"/>
    <col min="11" max="11" width="4" customWidth="1"/>
    <col min="12" max="12" width="3.140625" customWidth="1"/>
    <col min="13" max="13" width="3.28515625" customWidth="1"/>
    <col min="14" max="14" width="3.7109375" customWidth="1"/>
    <col min="15" max="15" width="3.42578125" customWidth="1"/>
    <col min="16" max="16" width="4.140625" customWidth="1"/>
    <col min="17" max="17" width="3.7109375" customWidth="1"/>
    <col min="18" max="18" width="3.85546875" customWidth="1"/>
    <col min="19" max="19" width="3.5703125" customWidth="1"/>
    <col min="20" max="20" width="3.42578125" customWidth="1"/>
    <col min="21" max="21" width="4.140625" customWidth="1"/>
    <col min="22" max="22" width="3.85546875" customWidth="1"/>
    <col min="23" max="23" width="4" customWidth="1"/>
    <col min="24" max="24" width="3" customWidth="1"/>
    <col min="25" max="25" width="18.42578125" customWidth="1"/>
  </cols>
  <sheetData>
    <row r="1" spans="2:25" ht="18.75" x14ac:dyDescent="0.3">
      <c r="D1" s="2"/>
      <c r="E1" s="3"/>
      <c r="F1" s="4" t="s">
        <v>3</v>
      </c>
      <c r="G1" s="5"/>
      <c r="H1" s="6" t="s">
        <v>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68" t="s">
        <v>5</v>
      </c>
      <c r="V1" s="168"/>
      <c r="W1" s="168"/>
      <c r="X1" s="168"/>
      <c r="Y1" s="169"/>
    </row>
    <row r="2" spans="2:25" ht="19.5" thickBot="1" x14ac:dyDescent="0.35">
      <c r="D2" s="8"/>
      <c r="E2" s="9"/>
      <c r="F2" s="9" t="s">
        <v>59</v>
      </c>
      <c r="G2" s="9"/>
      <c r="H2" s="1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75" t="s">
        <v>6</v>
      </c>
      <c r="X2" s="175"/>
      <c r="Y2" s="176"/>
    </row>
    <row r="3" spans="2:25" ht="45.75" thickBot="1" x14ac:dyDescent="0.3">
      <c r="D3" s="12" t="s">
        <v>7</v>
      </c>
      <c r="E3" s="13" t="s">
        <v>8</v>
      </c>
      <c r="F3" s="14" t="s">
        <v>9</v>
      </c>
      <c r="G3" s="170" t="s">
        <v>10</v>
      </c>
      <c r="H3" s="15" t="s">
        <v>11</v>
      </c>
      <c r="I3" s="172" t="s">
        <v>12</v>
      </c>
      <c r="J3" s="173"/>
      <c r="K3" s="173"/>
      <c r="L3" s="174"/>
      <c r="M3" s="172" t="s">
        <v>13</v>
      </c>
      <c r="N3" s="173"/>
      <c r="O3" s="173"/>
      <c r="P3" s="174"/>
      <c r="Q3" s="172" t="s">
        <v>14</v>
      </c>
      <c r="R3" s="173"/>
      <c r="S3" s="173"/>
      <c r="T3" s="174"/>
      <c r="U3" s="172" t="s">
        <v>15</v>
      </c>
      <c r="V3" s="173"/>
      <c r="W3" s="173"/>
      <c r="X3" s="174"/>
      <c r="Y3" s="16"/>
    </row>
    <row r="4" spans="2:25" ht="15.75" thickBot="1" x14ac:dyDescent="0.3">
      <c r="B4" s="27"/>
      <c r="D4" s="17"/>
      <c r="E4" s="18"/>
      <c r="F4" s="19"/>
      <c r="G4" s="171"/>
      <c r="H4" s="20"/>
      <c r="I4" s="21" t="s">
        <v>16</v>
      </c>
      <c r="J4" s="22" t="s">
        <v>17</v>
      </c>
      <c r="K4" s="22" t="s">
        <v>18</v>
      </c>
      <c r="L4" s="23" t="s">
        <v>19</v>
      </c>
      <c r="M4" s="21" t="s">
        <v>16</v>
      </c>
      <c r="N4" s="22" t="s">
        <v>17</v>
      </c>
      <c r="O4" s="22" t="s">
        <v>18</v>
      </c>
      <c r="P4" s="23" t="s">
        <v>19</v>
      </c>
      <c r="Q4" s="21" t="s">
        <v>16</v>
      </c>
      <c r="R4" s="22" t="s">
        <v>17</v>
      </c>
      <c r="S4" s="22" t="s">
        <v>18</v>
      </c>
      <c r="T4" s="23" t="s">
        <v>19</v>
      </c>
      <c r="U4" s="24" t="s">
        <v>16</v>
      </c>
      <c r="V4" s="25" t="s">
        <v>17</v>
      </c>
      <c r="W4" s="25" t="s">
        <v>18</v>
      </c>
      <c r="X4" s="26" t="s">
        <v>19</v>
      </c>
      <c r="Y4" s="27" t="s">
        <v>20</v>
      </c>
    </row>
    <row r="5" spans="2:25" x14ac:dyDescent="0.25">
      <c r="D5" s="28">
        <v>1</v>
      </c>
      <c r="E5" s="177" t="s">
        <v>39</v>
      </c>
      <c r="F5" s="163" t="s">
        <v>53</v>
      </c>
      <c r="G5" s="29"/>
      <c r="H5" s="30" t="s">
        <v>40</v>
      </c>
      <c r="I5" s="31">
        <v>1</v>
      </c>
      <c r="J5" s="32">
        <v>2</v>
      </c>
      <c r="K5" s="32" t="s">
        <v>21</v>
      </c>
      <c r="L5" s="33">
        <v>4</v>
      </c>
      <c r="M5" s="31"/>
      <c r="N5" s="32"/>
      <c r="O5" s="32"/>
      <c r="P5" s="33"/>
      <c r="Q5" s="31"/>
      <c r="R5" s="32"/>
      <c r="S5" s="32"/>
      <c r="T5" s="33"/>
      <c r="U5" s="34"/>
      <c r="V5" s="35"/>
      <c r="W5" s="35"/>
      <c r="X5" s="36"/>
      <c r="Y5" s="37"/>
    </row>
    <row r="6" spans="2:25" x14ac:dyDescent="0.25">
      <c r="D6" s="28">
        <v>2</v>
      </c>
      <c r="E6" s="178"/>
      <c r="F6" s="164" t="s">
        <v>47</v>
      </c>
      <c r="G6" s="39"/>
      <c r="H6" s="40"/>
      <c r="I6" s="41">
        <v>1</v>
      </c>
      <c r="J6" s="42">
        <v>2</v>
      </c>
      <c r="K6" s="42" t="s">
        <v>22</v>
      </c>
      <c r="L6" s="43">
        <v>4</v>
      </c>
      <c r="M6" s="41"/>
      <c r="N6" s="42"/>
      <c r="O6" s="42"/>
      <c r="P6" s="43"/>
      <c r="Q6" s="41"/>
      <c r="R6" s="42"/>
      <c r="S6" s="42"/>
      <c r="T6" s="43"/>
      <c r="U6" s="34"/>
      <c r="V6" s="35"/>
      <c r="W6" s="35"/>
      <c r="X6" s="36"/>
      <c r="Y6" s="44"/>
    </row>
    <row r="7" spans="2:25" x14ac:dyDescent="0.25">
      <c r="D7" s="28">
        <v>3</v>
      </c>
      <c r="E7" s="178"/>
      <c r="F7" s="164" t="s">
        <v>56</v>
      </c>
      <c r="G7" s="39"/>
      <c r="H7" s="38"/>
      <c r="I7" s="41">
        <v>1</v>
      </c>
      <c r="J7" s="42">
        <v>2</v>
      </c>
      <c r="K7" s="45" t="s">
        <v>21</v>
      </c>
      <c r="L7" s="43">
        <v>4</v>
      </c>
      <c r="M7" s="41"/>
      <c r="N7" s="42"/>
      <c r="O7" s="42"/>
      <c r="P7" s="43"/>
      <c r="Q7" s="41"/>
      <c r="R7" s="42"/>
      <c r="S7" s="42"/>
      <c r="T7" s="43"/>
      <c r="U7" s="34"/>
      <c r="V7" s="35"/>
      <c r="W7" s="35"/>
      <c r="X7" s="36"/>
      <c r="Y7" s="44"/>
    </row>
    <row r="8" spans="2:25" x14ac:dyDescent="0.25">
      <c r="D8" s="28">
        <v>4</v>
      </c>
      <c r="E8" s="178"/>
      <c r="F8" s="164" t="s">
        <v>54</v>
      </c>
      <c r="G8" s="39"/>
      <c r="H8" s="38"/>
      <c r="I8" s="41"/>
      <c r="J8" s="42"/>
      <c r="K8" s="42"/>
      <c r="L8" s="43"/>
      <c r="M8" s="41">
        <v>2</v>
      </c>
      <c r="N8" s="42">
        <v>0</v>
      </c>
      <c r="O8" s="42" t="s">
        <v>21</v>
      </c>
      <c r="P8" s="43">
        <v>3</v>
      </c>
      <c r="Q8" s="41"/>
      <c r="R8" s="42"/>
      <c r="S8" s="42"/>
      <c r="T8" s="43"/>
      <c r="U8" s="34"/>
      <c r="V8" s="35"/>
      <c r="W8" s="35"/>
      <c r="X8" s="36"/>
      <c r="Y8" s="44"/>
    </row>
    <row r="9" spans="2:25" ht="16.5" customHeight="1" thickBot="1" x14ac:dyDescent="0.3">
      <c r="D9" s="28">
        <v>5</v>
      </c>
      <c r="E9" s="178"/>
      <c r="F9" s="165" t="s">
        <v>51</v>
      </c>
      <c r="G9" s="48"/>
      <c r="H9" s="131"/>
      <c r="I9" s="132"/>
      <c r="J9" s="133"/>
      <c r="K9" s="133"/>
      <c r="L9" s="134"/>
      <c r="M9" s="49">
        <v>1</v>
      </c>
      <c r="N9" s="50">
        <v>3</v>
      </c>
      <c r="O9" s="50" t="s">
        <v>22</v>
      </c>
      <c r="P9" s="51">
        <v>5</v>
      </c>
      <c r="Q9" s="49"/>
      <c r="R9" s="50"/>
      <c r="S9" s="50"/>
      <c r="T9" s="51"/>
      <c r="U9" s="34"/>
      <c r="V9" s="35"/>
      <c r="W9" s="35"/>
      <c r="X9" s="36"/>
      <c r="Y9" s="44"/>
    </row>
    <row r="10" spans="2:25" x14ac:dyDescent="0.25">
      <c r="D10" s="28">
        <v>6</v>
      </c>
      <c r="E10" s="177" t="s">
        <v>23</v>
      </c>
      <c r="F10" s="166" t="s">
        <v>55</v>
      </c>
      <c r="G10" s="127"/>
      <c r="H10" s="65"/>
      <c r="I10" s="31">
        <v>2</v>
      </c>
      <c r="J10" s="32">
        <v>2</v>
      </c>
      <c r="K10" s="32" t="s">
        <v>22</v>
      </c>
      <c r="L10" s="33">
        <v>3</v>
      </c>
      <c r="M10" s="34"/>
      <c r="N10" s="35"/>
      <c r="O10" s="35"/>
      <c r="P10" s="36"/>
      <c r="Q10" s="34"/>
      <c r="R10" s="35"/>
      <c r="S10" s="35"/>
      <c r="T10" s="36"/>
      <c r="U10" s="31"/>
      <c r="V10" s="32"/>
      <c r="W10" s="32"/>
      <c r="X10" s="33"/>
      <c r="Y10" s="44"/>
    </row>
    <row r="11" spans="2:25" ht="15.6" customHeight="1" x14ac:dyDescent="0.25">
      <c r="D11" s="28">
        <v>7</v>
      </c>
      <c r="E11" s="178"/>
      <c r="F11" s="164" t="s">
        <v>2</v>
      </c>
      <c r="G11" s="46"/>
      <c r="H11" s="38"/>
      <c r="I11" s="34">
        <v>1</v>
      </c>
      <c r="J11" s="35">
        <v>2</v>
      </c>
      <c r="K11" s="35" t="s">
        <v>22</v>
      </c>
      <c r="L11" s="36">
        <v>3</v>
      </c>
      <c r="M11" s="34"/>
      <c r="N11" s="35"/>
      <c r="O11" s="35"/>
      <c r="P11" s="36"/>
      <c r="Q11" s="34"/>
      <c r="R11" s="35"/>
      <c r="S11" s="35"/>
      <c r="T11" s="36"/>
      <c r="U11" s="34"/>
      <c r="V11" s="35"/>
      <c r="W11" s="35"/>
      <c r="X11" s="36"/>
      <c r="Y11" s="44"/>
    </row>
    <row r="12" spans="2:25" ht="14.45" customHeight="1" x14ac:dyDescent="0.25">
      <c r="D12" s="28">
        <v>8</v>
      </c>
      <c r="E12" s="178"/>
      <c r="F12" s="164" t="s">
        <v>50</v>
      </c>
      <c r="G12" s="46"/>
      <c r="H12" s="38"/>
      <c r="I12" s="34"/>
      <c r="J12" s="35"/>
      <c r="K12" s="35"/>
      <c r="L12" s="36"/>
      <c r="M12" s="34"/>
      <c r="N12" s="35"/>
      <c r="O12" s="35"/>
      <c r="P12" s="36"/>
      <c r="Q12" s="34">
        <v>1</v>
      </c>
      <c r="R12" s="35">
        <v>2</v>
      </c>
      <c r="S12" s="35" t="s">
        <v>21</v>
      </c>
      <c r="T12" s="36">
        <v>4</v>
      </c>
      <c r="U12" s="34"/>
      <c r="V12" s="35"/>
      <c r="W12" s="35"/>
      <c r="X12" s="36"/>
      <c r="Y12" s="44"/>
    </row>
    <row r="13" spans="2:25" ht="14.45" customHeight="1" thickBot="1" x14ac:dyDescent="0.3">
      <c r="D13" s="28">
        <v>9</v>
      </c>
      <c r="E13" s="178"/>
      <c r="F13" s="165" t="s">
        <v>52</v>
      </c>
      <c r="G13" s="48"/>
      <c r="H13" s="47"/>
      <c r="I13" s="49"/>
      <c r="J13" s="50"/>
      <c r="K13" s="50"/>
      <c r="L13" s="51"/>
      <c r="M13" s="49"/>
      <c r="N13" s="50"/>
      <c r="O13" s="50"/>
      <c r="P13" s="51"/>
      <c r="Q13" s="49"/>
      <c r="R13" s="50"/>
      <c r="S13" s="50"/>
      <c r="T13" s="51"/>
      <c r="U13" s="49">
        <v>0</v>
      </c>
      <c r="V13" s="50">
        <v>3</v>
      </c>
      <c r="W13" s="50" t="s">
        <v>21</v>
      </c>
      <c r="X13" s="51">
        <v>3</v>
      </c>
      <c r="Y13" s="44"/>
    </row>
    <row r="14" spans="2:25" x14ac:dyDescent="0.25">
      <c r="D14" s="28">
        <v>10</v>
      </c>
      <c r="E14" s="177" t="s">
        <v>24</v>
      </c>
      <c r="F14" s="167" t="s">
        <v>37</v>
      </c>
      <c r="G14" s="52"/>
      <c r="H14" s="65"/>
      <c r="I14" s="34">
        <v>1</v>
      </c>
      <c r="J14" s="35">
        <v>2</v>
      </c>
      <c r="K14" s="35" t="s">
        <v>21</v>
      </c>
      <c r="L14" s="36">
        <v>4</v>
      </c>
      <c r="M14" s="34"/>
      <c r="N14" s="35"/>
      <c r="O14" s="35"/>
      <c r="P14" s="36"/>
      <c r="Q14" s="34"/>
      <c r="R14" s="35"/>
      <c r="S14" s="35"/>
      <c r="T14" s="36"/>
      <c r="U14" s="34"/>
      <c r="V14" s="35"/>
      <c r="W14" s="35"/>
      <c r="X14" s="36"/>
      <c r="Y14" s="44"/>
    </row>
    <row r="15" spans="2:25" x14ac:dyDescent="0.25">
      <c r="D15" s="28">
        <v>11</v>
      </c>
      <c r="E15" s="178"/>
      <c r="F15" s="164" t="s">
        <v>48</v>
      </c>
      <c r="G15" s="53"/>
      <c r="H15" s="54"/>
      <c r="I15" s="34">
        <v>4</v>
      </c>
      <c r="J15" s="35">
        <v>2</v>
      </c>
      <c r="K15" s="35" t="s">
        <v>22</v>
      </c>
      <c r="L15" s="36">
        <v>7</v>
      </c>
      <c r="M15" s="34"/>
      <c r="N15" s="35"/>
      <c r="O15" s="35"/>
      <c r="P15" s="36"/>
      <c r="Q15" s="34"/>
      <c r="R15" s="35"/>
      <c r="S15" s="35"/>
      <c r="T15" s="36"/>
      <c r="U15" s="34"/>
      <c r="V15" s="35"/>
      <c r="W15" s="35"/>
      <c r="X15" s="36"/>
      <c r="Y15" s="44"/>
    </row>
    <row r="16" spans="2:25" x14ac:dyDescent="0.25">
      <c r="D16" s="28">
        <v>12</v>
      </c>
      <c r="E16" s="178"/>
      <c r="F16" s="164" t="s">
        <v>57</v>
      </c>
      <c r="G16" s="39"/>
      <c r="H16" s="54"/>
      <c r="I16" s="41"/>
      <c r="J16" s="42"/>
      <c r="K16" s="42"/>
      <c r="L16" s="43"/>
      <c r="M16" s="34">
        <v>0</v>
      </c>
      <c r="N16" s="35">
        <v>5</v>
      </c>
      <c r="O16" s="35" t="s">
        <v>21</v>
      </c>
      <c r="P16" s="36">
        <v>5</v>
      </c>
      <c r="Q16" s="34"/>
      <c r="R16" s="35"/>
      <c r="S16" s="35"/>
      <c r="T16" s="36"/>
      <c r="U16" s="34"/>
      <c r="V16" s="35"/>
      <c r="W16" s="35"/>
      <c r="X16" s="36"/>
      <c r="Y16" s="44"/>
    </row>
    <row r="17" spans="4:25" x14ac:dyDescent="0.25">
      <c r="D17" s="28">
        <v>13</v>
      </c>
      <c r="E17" s="178"/>
      <c r="F17" s="146" t="s">
        <v>43</v>
      </c>
      <c r="G17" s="39"/>
      <c r="H17" s="54"/>
      <c r="I17" s="41"/>
      <c r="J17" s="42"/>
      <c r="K17" s="42"/>
      <c r="L17" s="43"/>
      <c r="M17" s="41">
        <v>0</v>
      </c>
      <c r="N17" s="42">
        <v>4</v>
      </c>
      <c r="O17" s="42" t="s">
        <v>21</v>
      </c>
      <c r="P17" s="43">
        <v>4</v>
      </c>
      <c r="Q17" s="34"/>
      <c r="R17" s="35"/>
      <c r="S17" s="35"/>
      <c r="T17" s="36"/>
      <c r="U17" s="34"/>
      <c r="V17" s="35"/>
      <c r="W17" s="35"/>
      <c r="X17" s="36"/>
      <c r="Y17" s="44"/>
    </row>
    <row r="18" spans="4:25" x14ac:dyDescent="0.25">
      <c r="D18" s="28">
        <v>14</v>
      </c>
      <c r="E18" s="178"/>
      <c r="F18" s="146" t="s">
        <v>58</v>
      </c>
      <c r="G18" s="46"/>
      <c r="H18" s="54"/>
      <c r="I18" s="41"/>
      <c r="J18" s="42"/>
      <c r="K18" s="42"/>
      <c r="L18" s="43"/>
      <c r="M18" s="61">
        <v>2</v>
      </c>
      <c r="N18" s="60">
        <v>2</v>
      </c>
      <c r="O18" s="60" t="s">
        <v>22</v>
      </c>
      <c r="P18" s="62">
        <v>4</v>
      </c>
      <c r="Q18" s="156"/>
      <c r="R18" s="152"/>
      <c r="S18" s="152"/>
      <c r="T18" s="157"/>
      <c r="U18" s="41"/>
      <c r="V18" s="42"/>
      <c r="W18" s="42"/>
      <c r="X18" s="43"/>
      <c r="Y18" s="44"/>
    </row>
    <row r="19" spans="4:25" ht="15.75" thickBot="1" x14ac:dyDescent="0.3">
      <c r="D19" s="28">
        <v>15</v>
      </c>
      <c r="E19" s="179"/>
      <c r="F19" s="150" t="s">
        <v>42</v>
      </c>
      <c r="G19" s="55"/>
      <c r="H19" s="47"/>
      <c r="I19" s="49"/>
      <c r="J19" s="50"/>
      <c r="K19" s="50"/>
      <c r="L19" s="51"/>
      <c r="M19" s="49"/>
      <c r="N19" s="50"/>
      <c r="O19" s="50"/>
      <c r="P19" s="51"/>
      <c r="Q19" s="49">
        <v>0</v>
      </c>
      <c r="R19" s="50">
        <v>4</v>
      </c>
      <c r="S19" s="151" t="s">
        <v>22</v>
      </c>
      <c r="T19" s="51">
        <v>4</v>
      </c>
      <c r="U19" s="49"/>
      <c r="V19" s="50"/>
      <c r="W19" s="50"/>
      <c r="X19" s="51"/>
      <c r="Y19" s="44"/>
    </row>
    <row r="20" spans="4:25" x14ac:dyDescent="0.25">
      <c r="D20" s="28">
        <v>16</v>
      </c>
      <c r="E20" s="177" t="s">
        <v>25</v>
      </c>
      <c r="F20" s="145" t="s">
        <v>44</v>
      </c>
      <c r="G20" s="57"/>
      <c r="H20" s="30"/>
      <c r="I20" s="153"/>
      <c r="J20" s="154"/>
      <c r="K20" s="154"/>
      <c r="L20" s="155"/>
      <c r="M20" s="153">
        <v>1</v>
      </c>
      <c r="N20" s="154">
        <v>4</v>
      </c>
      <c r="O20" s="161" t="s">
        <v>22</v>
      </c>
      <c r="P20" s="155">
        <v>5</v>
      </c>
      <c r="Q20" s="153"/>
      <c r="R20" s="154"/>
      <c r="S20" s="154"/>
      <c r="T20" s="155"/>
      <c r="U20" s="153"/>
      <c r="V20" s="154"/>
      <c r="W20" s="154"/>
      <c r="X20" s="155"/>
      <c r="Y20" s="44"/>
    </row>
    <row r="21" spans="4:25" x14ac:dyDescent="0.25">
      <c r="D21" s="28">
        <v>17</v>
      </c>
      <c r="E21" s="178"/>
      <c r="F21" s="145" t="s">
        <v>46</v>
      </c>
      <c r="G21" s="58"/>
      <c r="H21" s="59"/>
      <c r="I21" s="156"/>
      <c r="J21" s="152"/>
      <c r="K21" s="152"/>
      <c r="L21" s="157"/>
      <c r="M21" s="156"/>
      <c r="N21" s="152"/>
      <c r="O21" s="152"/>
      <c r="P21" s="157"/>
      <c r="Q21" s="41">
        <v>1</v>
      </c>
      <c r="R21" s="42">
        <v>4</v>
      </c>
      <c r="S21" s="45" t="s">
        <v>22</v>
      </c>
      <c r="T21" s="43">
        <v>5</v>
      </c>
      <c r="U21" s="156"/>
      <c r="V21" s="152"/>
      <c r="W21" s="152"/>
      <c r="X21" s="157"/>
      <c r="Y21" s="44"/>
    </row>
    <row r="22" spans="4:25" x14ac:dyDescent="0.25">
      <c r="D22" s="28">
        <v>18</v>
      </c>
      <c r="E22" s="178"/>
      <c r="F22" s="56" t="s">
        <v>45</v>
      </c>
      <c r="G22" s="58"/>
      <c r="H22" s="59"/>
      <c r="I22" s="156"/>
      <c r="J22" s="152"/>
      <c r="K22" s="152"/>
      <c r="L22" s="157"/>
      <c r="M22" s="156"/>
      <c r="N22" s="152"/>
      <c r="O22" s="152"/>
      <c r="P22" s="157"/>
      <c r="Q22" s="156">
        <v>0</v>
      </c>
      <c r="R22" s="152">
        <v>4</v>
      </c>
      <c r="S22" s="162" t="s">
        <v>22</v>
      </c>
      <c r="T22" s="157">
        <v>5</v>
      </c>
      <c r="U22" s="156"/>
      <c r="V22" s="152"/>
      <c r="W22" s="152"/>
      <c r="X22" s="157"/>
      <c r="Y22" s="44"/>
    </row>
    <row r="23" spans="4:25" x14ac:dyDescent="0.25">
      <c r="D23" s="28">
        <v>19</v>
      </c>
      <c r="E23" s="178"/>
      <c r="F23" s="63" t="s">
        <v>0</v>
      </c>
      <c r="G23" s="58"/>
      <c r="H23" s="58"/>
      <c r="I23" s="156"/>
      <c r="J23" s="152"/>
      <c r="K23" s="152"/>
      <c r="L23" s="157"/>
      <c r="M23" s="156"/>
      <c r="N23" s="152"/>
      <c r="O23" s="152"/>
      <c r="P23" s="157"/>
      <c r="Q23" s="156">
        <v>0</v>
      </c>
      <c r="R23" s="152">
        <v>3</v>
      </c>
      <c r="S23" s="152" t="s">
        <v>21</v>
      </c>
      <c r="T23" s="157">
        <v>4</v>
      </c>
      <c r="U23" s="156"/>
      <c r="V23" s="152"/>
      <c r="W23" s="152"/>
      <c r="X23" s="157"/>
      <c r="Y23" s="44"/>
    </row>
    <row r="24" spans="4:25" ht="15.75" thickBot="1" x14ac:dyDescent="0.3">
      <c r="D24" s="28">
        <v>20</v>
      </c>
      <c r="E24" s="178"/>
      <c r="F24" s="147" t="s">
        <v>49</v>
      </c>
      <c r="G24" s="64"/>
      <c r="H24" s="65"/>
      <c r="I24" s="158"/>
      <c r="J24" s="159"/>
      <c r="K24" s="159"/>
      <c r="L24" s="160"/>
      <c r="M24" s="158"/>
      <c r="N24" s="159"/>
      <c r="O24" s="159"/>
      <c r="P24" s="160"/>
      <c r="Q24" s="158">
        <v>0</v>
      </c>
      <c r="R24" s="159">
        <v>4</v>
      </c>
      <c r="S24" s="159" t="s">
        <v>21</v>
      </c>
      <c r="T24" s="160">
        <v>4</v>
      </c>
      <c r="U24" s="158"/>
      <c r="V24" s="159"/>
      <c r="W24" s="159"/>
      <c r="X24" s="160"/>
      <c r="Y24" s="44"/>
    </row>
    <row r="25" spans="4:25" ht="15.75" thickBot="1" x14ac:dyDescent="0.3">
      <c r="D25" s="28">
        <v>21</v>
      </c>
      <c r="E25" s="66"/>
      <c r="F25" s="122" t="s">
        <v>1</v>
      </c>
      <c r="G25" s="135"/>
      <c r="H25" s="122" t="s">
        <v>38</v>
      </c>
      <c r="I25" s="67"/>
      <c r="J25" s="68"/>
      <c r="K25" s="68"/>
      <c r="L25" s="69"/>
      <c r="M25" s="67"/>
      <c r="N25" s="68"/>
      <c r="O25" s="68"/>
      <c r="P25" s="69"/>
      <c r="Q25" s="67"/>
      <c r="R25" s="68"/>
      <c r="S25" s="68"/>
      <c r="T25" s="69"/>
      <c r="U25" s="67">
        <v>10</v>
      </c>
      <c r="V25" s="68">
        <v>10</v>
      </c>
      <c r="W25" s="68" t="s">
        <v>22</v>
      </c>
      <c r="X25" s="69">
        <v>30</v>
      </c>
      <c r="Y25" s="44"/>
    </row>
    <row r="26" spans="4:25" ht="15.75" thickBot="1" x14ac:dyDescent="0.3">
      <c r="D26" s="28"/>
      <c r="E26" s="66"/>
      <c r="F26" s="126"/>
      <c r="G26" s="127"/>
      <c r="H26" s="65"/>
      <c r="I26" s="123"/>
      <c r="J26" s="124"/>
      <c r="K26" s="124"/>
      <c r="L26" s="125"/>
      <c r="M26" s="128"/>
      <c r="N26" s="124"/>
      <c r="O26" s="124"/>
      <c r="P26" s="129"/>
      <c r="Q26" s="123"/>
      <c r="R26" s="124"/>
      <c r="S26" s="124"/>
      <c r="T26" s="125"/>
      <c r="U26" s="123"/>
      <c r="V26" s="124"/>
      <c r="W26" s="124"/>
      <c r="X26" s="125"/>
      <c r="Y26" s="44"/>
    </row>
    <row r="27" spans="4:25" x14ac:dyDescent="0.25">
      <c r="D27" s="28">
        <v>22</v>
      </c>
      <c r="E27" s="177" t="s">
        <v>26</v>
      </c>
      <c r="F27" s="136" t="s">
        <v>27</v>
      </c>
      <c r="G27" s="137"/>
      <c r="H27" s="138"/>
      <c r="I27" s="139"/>
      <c r="J27" s="140"/>
      <c r="K27" s="148"/>
      <c r="L27" s="141"/>
      <c r="M27" s="139">
        <v>0</v>
      </c>
      <c r="N27" s="140">
        <v>2</v>
      </c>
      <c r="O27" s="148" t="s">
        <v>21</v>
      </c>
      <c r="P27" s="141">
        <v>3</v>
      </c>
      <c r="Q27" s="139"/>
      <c r="R27" s="140"/>
      <c r="S27" s="140"/>
      <c r="T27" s="141"/>
      <c r="U27" s="142"/>
      <c r="V27" s="143"/>
      <c r="W27" s="143"/>
      <c r="X27" s="144"/>
      <c r="Y27" s="44"/>
    </row>
    <row r="28" spans="4:25" ht="15.75" thickBot="1" x14ac:dyDescent="0.3">
      <c r="D28" s="28">
        <v>23</v>
      </c>
      <c r="E28" s="178"/>
      <c r="F28" s="78" t="s">
        <v>28</v>
      </c>
      <c r="G28" s="71"/>
      <c r="H28" s="79"/>
      <c r="I28" s="72"/>
      <c r="J28" s="73"/>
      <c r="K28" s="73"/>
      <c r="L28" s="74"/>
      <c r="M28" s="72"/>
      <c r="N28" s="73"/>
      <c r="O28" s="149"/>
      <c r="P28" s="74"/>
      <c r="Q28" s="72">
        <v>0</v>
      </c>
      <c r="R28" s="73">
        <v>2</v>
      </c>
      <c r="S28" s="149" t="s">
        <v>21</v>
      </c>
      <c r="T28" s="74">
        <v>3</v>
      </c>
      <c r="U28" s="75"/>
      <c r="V28" s="76"/>
      <c r="W28" s="76"/>
      <c r="X28" s="77"/>
      <c r="Y28" s="44"/>
    </row>
    <row r="29" spans="4:25" ht="15.75" thickBot="1" x14ac:dyDescent="0.3">
      <c r="D29" s="28"/>
      <c r="E29" s="80"/>
      <c r="F29" s="81" t="s">
        <v>29</v>
      </c>
      <c r="G29" s="82"/>
      <c r="H29" s="70" t="s">
        <v>41</v>
      </c>
      <c r="I29" s="180"/>
      <c r="J29" s="181"/>
      <c r="K29" s="181"/>
      <c r="L29" s="182"/>
      <c r="M29" s="180"/>
      <c r="N29" s="181"/>
      <c r="O29" s="181"/>
      <c r="P29" s="182"/>
      <c r="Q29" s="183" t="s">
        <v>30</v>
      </c>
      <c r="R29" s="181"/>
      <c r="S29" s="181"/>
      <c r="T29" s="182"/>
      <c r="U29" s="180"/>
      <c r="V29" s="181"/>
      <c r="W29" s="181"/>
      <c r="X29" s="182"/>
      <c r="Y29" s="83"/>
    </row>
    <row r="30" spans="4:25" x14ac:dyDescent="0.25">
      <c r="D30" s="90"/>
      <c r="E30" s="85"/>
      <c r="F30" s="130"/>
      <c r="G30" s="86"/>
      <c r="H30" s="30"/>
      <c r="I30" s="31"/>
      <c r="J30" s="32"/>
      <c r="K30" s="32"/>
      <c r="L30" s="33"/>
      <c r="M30" s="31"/>
      <c r="N30" s="32"/>
      <c r="O30" s="32"/>
      <c r="P30" s="33"/>
      <c r="Q30" s="31"/>
      <c r="R30" s="32"/>
      <c r="S30" s="32"/>
      <c r="T30" s="33"/>
      <c r="U30" s="31"/>
      <c r="V30" s="32"/>
      <c r="W30" s="32"/>
      <c r="X30" s="33"/>
    </row>
    <row r="31" spans="4:25" ht="15.75" thickBot="1" x14ac:dyDescent="0.3">
      <c r="D31" s="90"/>
      <c r="E31" s="87"/>
      <c r="F31" s="88"/>
      <c r="G31" s="89"/>
      <c r="H31" s="47"/>
      <c r="I31" s="49"/>
      <c r="J31" s="50"/>
      <c r="K31" s="50"/>
      <c r="L31" s="51"/>
      <c r="M31" s="49"/>
      <c r="N31" s="50"/>
      <c r="O31" s="50"/>
      <c r="P31" s="51"/>
      <c r="Q31" s="49"/>
      <c r="R31" s="50"/>
      <c r="S31" s="50"/>
      <c r="T31" s="51"/>
      <c r="U31" s="49"/>
      <c r="V31" s="50"/>
      <c r="W31" s="50"/>
      <c r="X31" s="51"/>
    </row>
    <row r="32" spans="4:25" x14ac:dyDescent="0.25">
      <c r="D32" s="90"/>
      <c r="E32" s="84"/>
      <c r="F32" s="84"/>
      <c r="G32" s="91"/>
      <c r="H32" s="92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4:25" ht="15.75" thickBot="1" x14ac:dyDescent="0.3">
      <c r="D33" s="90"/>
      <c r="E33" s="90"/>
      <c r="F33" s="90"/>
      <c r="G33" s="94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4:25" ht="15.75" thickBot="1" x14ac:dyDescent="0.3">
      <c r="D34" s="90"/>
      <c r="E34" s="95"/>
      <c r="F34" s="184" t="s">
        <v>31</v>
      </c>
      <c r="G34" s="185"/>
      <c r="H34" s="96"/>
      <c r="I34" s="67">
        <f>+I35+J35</f>
        <v>25</v>
      </c>
      <c r="J34" s="68"/>
      <c r="K34" s="68"/>
      <c r="L34" s="68"/>
      <c r="M34" s="67">
        <f t="shared" ref="M34" si="0">+M35+N35</f>
        <v>26</v>
      </c>
      <c r="N34" s="68"/>
      <c r="O34" s="68"/>
      <c r="P34" s="68"/>
      <c r="Q34" s="67">
        <f t="shared" ref="Q34" si="1">+Q35+R35</f>
        <v>25</v>
      </c>
      <c r="R34" s="68"/>
      <c r="S34" s="68"/>
      <c r="T34" s="68"/>
      <c r="U34" s="67">
        <f t="shared" ref="U34" si="2">+U35+V35</f>
        <v>23</v>
      </c>
      <c r="V34" s="68"/>
      <c r="W34" s="68"/>
      <c r="X34" s="69"/>
    </row>
    <row r="35" spans="4:25" ht="15.75" thickBot="1" x14ac:dyDescent="0.3">
      <c r="D35" s="90"/>
      <c r="E35" s="97"/>
      <c r="F35" s="98"/>
      <c r="G35" s="94"/>
      <c r="H35" s="99"/>
      <c r="I35" s="67">
        <f>SUM(I5:I28)</f>
        <v>11</v>
      </c>
      <c r="J35" s="67">
        <f>SUM(J5:J28)</f>
        <v>14</v>
      </c>
      <c r="K35" s="68"/>
      <c r="L35" s="68"/>
      <c r="M35" s="67">
        <f>SUM(M5:M28)</f>
        <v>6</v>
      </c>
      <c r="N35" s="67">
        <f>SUM(N5:N28)</f>
        <v>20</v>
      </c>
      <c r="O35" s="68"/>
      <c r="P35" s="68"/>
      <c r="Q35" s="67">
        <f>SUM(Q5:Q28)</f>
        <v>2</v>
      </c>
      <c r="R35" s="67">
        <f>SUM(R5:R28)</f>
        <v>23</v>
      </c>
      <c r="S35" s="68"/>
      <c r="T35" s="68"/>
      <c r="U35" s="67">
        <f>SUM(U5:U28)</f>
        <v>10</v>
      </c>
      <c r="V35" s="67">
        <f>SUM(V5:V28)</f>
        <v>13</v>
      </c>
      <c r="W35" s="68"/>
      <c r="X35" s="69"/>
    </row>
    <row r="36" spans="4:25" ht="15.75" thickBot="1" x14ac:dyDescent="0.3">
      <c r="D36" s="90"/>
      <c r="E36" s="100"/>
      <c r="F36" s="101" t="s">
        <v>32</v>
      </c>
      <c r="G36" s="102"/>
      <c r="H36" s="103">
        <f>L36+P36+T36+X36</f>
        <v>120</v>
      </c>
      <c r="I36" s="104"/>
      <c r="J36" s="105"/>
      <c r="K36" s="106"/>
      <c r="L36" s="68">
        <f>SUM(L5:L28)</f>
        <v>29</v>
      </c>
      <c r="M36" s="105"/>
      <c r="N36" s="105"/>
      <c r="O36" s="106"/>
      <c r="P36" s="68">
        <f>SUM(P5:P28)</f>
        <v>29</v>
      </c>
      <c r="Q36" s="105"/>
      <c r="R36" s="105"/>
      <c r="S36" s="106"/>
      <c r="T36" s="68">
        <f>SUM(T5:T28)</f>
        <v>29</v>
      </c>
      <c r="U36" s="105"/>
      <c r="V36" s="105"/>
      <c r="W36" s="106"/>
      <c r="X36" s="68">
        <f>SUM(X5:X28)</f>
        <v>33</v>
      </c>
    </row>
    <row r="37" spans="4:25" x14ac:dyDescent="0.25">
      <c r="D37" s="90"/>
      <c r="E37" s="186" t="s">
        <v>33</v>
      </c>
      <c r="F37" s="107" t="s">
        <v>34</v>
      </c>
      <c r="G37" s="108"/>
      <c r="H37" s="109"/>
      <c r="I37" s="31"/>
      <c r="J37" s="32"/>
      <c r="K37" s="32">
        <f>COUNTIF(K5:K25,"s")</f>
        <v>0</v>
      </c>
      <c r="L37" s="32"/>
      <c r="M37" s="32"/>
      <c r="N37" s="32"/>
      <c r="O37" s="32">
        <f>COUNTIF(O5:O25,"s")</f>
        <v>0</v>
      </c>
      <c r="P37" s="32"/>
      <c r="Q37" s="32"/>
      <c r="R37" s="32"/>
      <c r="S37" s="32">
        <f>COUNTIF(S5:S25,"s")</f>
        <v>0</v>
      </c>
      <c r="T37" s="32"/>
      <c r="U37" s="32"/>
      <c r="V37" s="32"/>
      <c r="W37" s="32">
        <f>COUNTIF(W5:W25,"s")</f>
        <v>0</v>
      </c>
      <c r="X37" s="33"/>
    </row>
    <row r="38" spans="4:25" x14ac:dyDescent="0.25">
      <c r="D38" s="90"/>
      <c r="E38" s="187"/>
      <c r="F38" s="110" t="s">
        <v>35</v>
      </c>
      <c r="G38" s="111"/>
      <c r="H38" s="112"/>
      <c r="I38" s="41"/>
      <c r="J38" s="42"/>
      <c r="K38" s="42">
        <f>COUNTIF(K5:K28,"k")</f>
        <v>4</v>
      </c>
      <c r="L38" s="42"/>
      <c r="M38" s="42"/>
      <c r="N38" s="42"/>
      <c r="O38" s="42">
        <f>COUNTIF(O5:O28,"k")</f>
        <v>3</v>
      </c>
      <c r="P38" s="42"/>
      <c r="Q38" s="42"/>
      <c r="R38" s="42"/>
      <c r="S38" s="42">
        <f>COUNTIF(S5:S28,"k")</f>
        <v>3</v>
      </c>
      <c r="T38" s="42"/>
      <c r="U38" s="42"/>
      <c r="V38" s="42"/>
      <c r="W38" s="42">
        <f>COUNTIF(W5:W28,"k")</f>
        <v>1</v>
      </c>
      <c r="X38" s="43"/>
    </row>
    <row r="39" spans="4:25" ht="15.75" thickBot="1" x14ac:dyDescent="0.3">
      <c r="D39" s="90"/>
      <c r="E39" s="188"/>
      <c r="F39" s="113" t="s">
        <v>36</v>
      </c>
      <c r="G39" s="114"/>
      <c r="H39" s="115"/>
      <c r="I39" s="49"/>
      <c r="J39" s="50"/>
      <c r="K39" s="50">
        <f>COUNTIF(K5:K28,"é")</f>
        <v>3</v>
      </c>
      <c r="L39" s="50"/>
      <c r="M39" s="50"/>
      <c r="N39" s="50"/>
      <c r="O39" s="50">
        <f>COUNTIF(O5:O28,"é")</f>
        <v>4</v>
      </c>
      <c r="P39" s="50"/>
      <c r="Q39" s="50"/>
      <c r="R39" s="50"/>
      <c r="S39" s="50">
        <f>COUNTIF(S5:S28,"é")</f>
        <v>4</v>
      </c>
      <c r="T39" s="50"/>
      <c r="U39" s="50"/>
      <c r="V39" s="50"/>
      <c r="W39" s="50">
        <f>COUNTIF(W5:W28,"é")</f>
        <v>1</v>
      </c>
      <c r="X39" s="51"/>
    </row>
    <row r="40" spans="4:25" x14ac:dyDescent="0.25">
      <c r="D40" s="90"/>
      <c r="E40" s="84"/>
      <c r="F40" s="84" t="s">
        <v>60</v>
      </c>
      <c r="G40" s="91"/>
      <c r="H40" s="116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4:25" x14ac:dyDescent="0.25">
      <c r="D41" s="90"/>
      <c r="E41" s="84"/>
      <c r="F41" s="118"/>
      <c r="G41" s="119"/>
      <c r="H41" s="116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</row>
    <row r="42" spans="4:25" x14ac:dyDescent="0.25">
      <c r="D42" s="90"/>
      <c r="E42" s="84"/>
      <c r="F42" s="120"/>
      <c r="G42" s="121"/>
      <c r="H42" s="116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</row>
    <row r="43" spans="4:25" x14ac:dyDescent="0.25">
      <c r="G43" s="1"/>
    </row>
  </sheetData>
  <mergeCells count="18">
    <mergeCell ref="M29:P29"/>
    <mergeCell ref="Q29:T29"/>
    <mergeCell ref="U29:X29"/>
    <mergeCell ref="F34:G34"/>
    <mergeCell ref="E37:E39"/>
    <mergeCell ref="I29:L29"/>
    <mergeCell ref="E5:E9"/>
    <mergeCell ref="E10:E13"/>
    <mergeCell ref="E14:E19"/>
    <mergeCell ref="E20:E24"/>
    <mergeCell ref="E27:E28"/>
    <mergeCell ref="U1:Y1"/>
    <mergeCell ref="G3:G4"/>
    <mergeCell ref="I3:L3"/>
    <mergeCell ref="M3:P3"/>
    <mergeCell ref="Q3:T3"/>
    <mergeCell ref="U3:X3"/>
    <mergeCell ref="W2:Y2"/>
  </mergeCells>
  <phoneticPr fontId="14" type="noConversion"/>
  <pageMargins left="0.25" right="0.25" top="0.75" bottom="0.75" header="0.3" footer="0.3"/>
  <pageSetup paperSize="9" scale="77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Sportmérnöki Msc</vt:lpstr>
      <vt:lpstr>'Sportmérnöki Msc'!Nyomtatási_terület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döme</dc:creator>
  <cp:lastModifiedBy>Bak Judit</cp:lastModifiedBy>
  <cp:lastPrinted>2021-03-26T10:24:52Z</cp:lastPrinted>
  <dcterms:created xsi:type="dcterms:W3CDTF">2021-03-09T12:34:14Z</dcterms:created>
  <dcterms:modified xsi:type="dcterms:W3CDTF">2022-01-14T11:14:41Z</dcterms:modified>
</cp:coreProperties>
</file>